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44" activeTab="0"/>
  </bookViews>
  <sheets>
    <sheet name="мониторинг" sheetId="1" r:id="rId1"/>
  </sheets>
  <definedNames/>
  <calcPr calcMode="manual" fullCalcOnLoad="1"/>
</workbook>
</file>

<file path=xl/sharedStrings.xml><?xml version="1.0" encoding="utf-8"?>
<sst xmlns="http://schemas.openxmlformats.org/spreadsheetml/2006/main" count="83" uniqueCount="58">
  <si>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</si>
  <si>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</si>
  <si>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</si>
  <si>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</si>
  <si>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</si>
  <si>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</si>
  <si>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Итого (очное)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</si>
  <si>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</si>
  <si>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</si>
  <si>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Уровень образования (9 классов, 11 классов)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</si>
  <si>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</si>
  <si>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</si>
  <si>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 xml:space="preserve"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 (коррекция) 
</t>
  </si>
  <si>
    <t>Кол-во заявлений по состоянию на 07.07.2021</t>
  </si>
  <si>
    <t>Проходной балл по состоянию на 07.07.2021</t>
  </si>
  <si>
    <t>Аддитивные технологии</t>
  </si>
  <si>
    <t>Монтаж, техническое обслуживание и ремонт промышленного оборудования (по отраслям)</t>
  </si>
  <si>
    <t>Технология металлообрабатывающего производства</t>
  </si>
  <si>
    <t>Оператор станков с программным управлением</t>
  </si>
  <si>
    <t>Сварщик (ручной и частично механизированной сварки (наплавки)</t>
  </si>
  <si>
    <t>Мастер столярно-плотничных и паркетных работ</t>
  </si>
  <si>
    <t>Электромонтер по ремонту и обслуживанию электрооборудования (по отраслям)</t>
  </si>
  <si>
    <t>Мастер слесарных работ</t>
  </si>
  <si>
    <t>Повар, кондитер</t>
  </si>
  <si>
    <t>Парикмахер</t>
  </si>
  <si>
    <t>43.01.09</t>
  </si>
  <si>
    <t>43.01.02</t>
  </si>
  <si>
    <t>Слесарь механосборочных работ</t>
  </si>
  <si>
    <t>Станочник деревообрабатывающих станков</t>
  </si>
  <si>
    <t>Портной</t>
  </si>
  <si>
    <t>Кухонный рабочий</t>
  </si>
  <si>
    <t>3 г. 10 мес.</t>
  </si>
  <si>
    <t>4 г. 10 мес.</t>
  </si>
  <si>
    <t>2 г. 10 мес.</t>
  </si>
  <si>
    <t>1 г. 10 мес.</t>
  </si>
  <si>
    <t>9 классов</t>
  </si>
  <si>
    <t>КГБПОУ "Красноярский техникум промышленного сервиса"</t>
  </si>
  <si>
    <t>По договорам об оказании платных образовательных услуг</t>
  </si>
  <si>
    <t>Кол-во заявлений по состоянию на 09.07.2021</t>
  </si>
  <si>
    <t>Проходной балл по состоянию на 09.07.2021</t>
  </si>
  <si>
    <t>Кол-во заявлений по состоянию на 12.07.2021</t>
  </si>
  <si>
    <t>Проходной балл по состоянию на 12.07.2021</t>
  </si>
  <si>
    <t>Кол-во заявлений по состоянию на 14.07.2021</t>
  </si>
  <si>
    <t>Проходной балл по состоянию на 14.07.2021</t>
  </si>
  <si>
    <t>Кол-во заявлений по состоянию на 16.07.2021</t>
  </si>
  <si>
    <t>Проходной балл по состоянию на 16.07.2021</t>
  </si>
  <si>
    <t>Кол-во заявлений по состоянию на 21.07.2021</t>
  </si>
  <si>
    <t>Проходной балл по состоянию на 21.07.2021</t>
  </si>
  <si>
    <t>Кол-во заявлений по состоянию на 23.07.2021</t>
  </si>
  <si>
    <t>Проходной балл по состоянию на 23.07.2021</t>
  </si>
  <si>
    <t>Кол-во заявлений по состоянию на 27.07.2021</t>
  </si>
  <si>
    <t>Проходной балл по состоянию на 27.07.2021</t>
  </si>
  <si>
    <t>Кол-во заявлений по состоянию на 29.07.2021</t>
  </si>
  <si>
    <t>Проходной балл по состоянию на 29.07.2021</t>
  </si>
  <si>
    <t>Кол-во заявлений по состоянию на 03.08.2021</t>
  </si>
  <si>
    <t>Проходной балл по состоянию на 03.08.2021</t>
  </si>
  <si>
    <t>Кол-во заявлений по состоянию на 05.08.2021</t>
  </si>
  <si>
    <t>Проходной балл по состоянию на 05.08.2021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</si>
</sst>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  <numFmt numFmtId="180" formatCode="dd/mm/yy\ h:mm;@"/>
    <numFmt numFmtId="181" formatCode="d/m/yy;@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6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191E23"/>
      <name val="Times New Roman"/>
      <family val="1"/>
    </font>
    <font>
      <b/>
      <sz val="14"/>
      <color rgb="FF191E23"/>
      <name val="Times New Roman"/>
      <family val="1"/>
    </font>
    <font>
      <sz val="16"/>
      <color theme="1"/>
      <name val="Times New Roman"/>
      <family val="1"/>
    </font>
    <font>
      <sz val="14"/>
      <color rgb="FF191E2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49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left" vertical="top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4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/>
    </xf>
    <xf numFmtId="0" fontId="56" fillId="0" borderId="10" xfId="0" applyFont="1" applyBorder="1" applyAlignment="1">
      <alignment/>
    </xf>
    <xf numFmtId="0" fontId="56" fillId="34" borderId="10" xfId="0" applyFont="1" applyFill="1" applyBorder="1" applyAlignment="1">
      <alignment vertical="center" wrapText="1"/>
    </xf>
    <xf numFmtId="0" fontId="52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79" fontId="56" fillId="34" borderId="10" xfId="0" applyNumberFormat="1" applyFont="1" applyFill="1" applyBorder="1" applyAlignment="1">
      <alignment vertical="center" wrapText="1"/>
    </xf>
    <xf numFmtId="179" fontId="56" fillId="0" borderId="10" xfId="0" applyNumberFormat="1" applyFont="1" applyBorder="1" applyAlignment="1">
      <alignment/>
    </xf>
    <xf numFmtId="179" fontId="56" fillId="34" borderId="13" xfId="0" applyNumberFormat="1" applyFont="1" applyFill="1" applyBorder="1" applyAlignment="1">
      <alignment vertical="center" wrapText="1"/>
    </xf>
    <xf numFmtId="0" fontId="56" fillId="34" borderId="13" xfId="0" applyFont="1" applyFill="1" applyBorder="1" applyAlignment="1">
      <alignment vertical="center" wrapText="1"/>
    </xf>
    <xf numFmtId="179" fontId="56" fillId="34" borderId="13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179" fontId="56" fillId="34" borderId="14" xfId="0" applyNumberFormat="1" applyFont="1" applyFill="1" applyBorder="1" applyAlignment="1">
      <alignment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" fontId="54" fillId="33" borderId="17" xfId="0" applyNumberFormat="1" applyFont="1" applyFill="1" applyBorder="1" applyAlignment="1">
      <alignment horizontal="center" vertical="center" wrapText="1"/>
    </xf>
    <xf numFmtId="16" fontId="54" fillId="33" borderId="13" xfId="0" applyNumberFormat="1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58" fillId="33" borderId="17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53" fillId="33" borderId="19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 vertical="center"/>
    </xf>
    <xf numFmtId="179" fontId="57" fillId="34" borderId="18" xfId="0" applyNumberFormat="1" applyFont="1" applyFill="1" applyBorder="1" applyAlignment="1">
      <alignment horizontal="center" vertical="center" wrapText="1"/>
    </xf>
    <xf numFmtId="179" fontId="59" fillId="34" borderId="15" xfId="0" applyNumberFormat="1" applyFont="1" applyFill="1" applyBorder="1" applyAlignment="1">
      <alignment horizontal="center" vertical="center" wrapText="1"/>
    </xf>
    <xf numFmtId="179" fontId="59" fillId="34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="60" zoomScaleNormal="60" zoomScalePageLayoutView="73" workbookViewId="0" topLeftCell="D1">
      <selection activeCell="T6" sqref="T6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28.125" style="11" customWidth="1"/>
    <col min="5" max="5" width="25.375" style="12" customWidth="1"/>
    <col min="6" max="6" width="21.375" style="17" customWidth="1"/>
    <col min="7" max="7" width="16.125" style="17" customWidth="1"/>
    <col min="8" max="8" width="14.625" style="17" customWidth="1"/>
    <col min="9" max="9" width="15.875" style="10" customWidth="1"/>
    <col min="10" max="10" width="15.375" style="10" customWidth="1"/>
    <col min="11" max="11" width="15.875" style="10" customWidth="1"/>
    <col min="12" max="12" width="15.375" style="10" customWidth="1"/>
    <col min="13" max="13" width="15.875" style="10" customWidth="1"/>
    <col min="14" max="14" width="15.375" style="10" customWidth="1"/>
    <col min="15" max="15" width="15.875" style="10" customWidth="1"/>
    <col min="16" max="16" width="15.375" style="10" customWidth="1"/>
    <col min="17" max="17" width="15.875" style="10" customWidth="1"/>
    <col min="18" max="18" width="15.375" style="10" customWidth="1"/>
    <col min="19" max="19" width="15.875" style="10" customWidth="1"/>
    <col min="20" max="20" width="15.375" style="10" customWidth="1"/>
    <col min="21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72.75" customHeight="1">
      <c r="A1" s="57" t="s">
        <v>12</v>
      </c>
      <c r="B1" s="57"/>
      <c r="C1" s="57"/>
      <c r="D1" s="57"/>
      <c r="E1" s="57"/>
      <c r="F1" s="57"/>
      <c r="G1" s="57"/>
      <c r="H1" s="5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19"/>
    </row>
    <row r="2" spans="1:136" ht="86.25" customHeight="1">
      <c r="A2" s="58" t="s">
        <v>3</v>
      </c>
      <c r="B2" s="61" t="s">
        <v>8</v>
      </c>
      <c r="C2" s="58" t="s">
        <v>2</v>
      </c>
      <c r="D2" s="58" t="s">
        <v>9</v>
      </c>
      <c r="E2" s="55" t="s">
        <v>7</v>
      </c>
      <c r="F2" s="55" t="s">
        <v>10</v>
      </c>
      <c r="G2" s="53" t="s">
        <v>13</v>
      </c>
      <c r="H2" s="55" t="s">
        <v>14</v>
      </c>
      <c r="I2" s="53" t="s">
        <v>38</v>
      </c>
      <c r="J2" s="55" t="s">
        <v>39</v>
      </c>
      <c r="K2" s="53" t="s">
        <v>40</v>
      </c>
      <c r="L2" s="55" t="s">
        <v>41</v>
      </c>
      <c r="M2" s="53" t="s">
        <v>42</v>
      </c>
      <c r="N2" s="55" t="s">
        <v>43</v>
      </c>
      <c r="O2" s="53" t="s">
        <v>44</v>
      </c>
      <c r="P2" s="55" t="s">
        <v>45</v>
      </c>
      <c r="Q2" s="53" t="s">
        <v>46</v>
      </c>
      <c r="R2" s="55" t="s">
        <v>47</v>
      </c>
      <c r="S2" s="53" t="s">
        <v>48</v>
      </c>
      <c r="T2" s="55" t="s">
        <v>49</v>
      </c>
      <c r="U2" s="53" t="s">
        <v>50</v>
      </c>
      <c r="V2" s="55" t="s">
        <v>51</v>
      </c>
      <c r="W2" s="53" t="s">
        <v>52</v>
      </c>
      <c r="X2" s="55" t="s">
        <v>53</v>
      </c>
      <c r="Y2" s="53" t="s">
        <v>54</v>
      </c>
      <c r="Z2" s="55" t="s">
        <v>55</v>
      </c>
      <c r="AA2" s="53" t="s">
        <v>56</v>
      </c>
      <c r="AB2" s="55" t="s">
        <v>57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59"/>
      <c r="B3" s="62"/>
      <c r="C3" s="59"/>
      <c r="D3" s="59"/>
      <c r="E3" s="56"/>
      <c r="F3" s="60"/>
      <c r="G3" s="54"/>
      <c r="H3" s="56"/>
      <c r="I3" s="54"/>
      <c r="J3" s="56"/>
      <c r="K3" s="54"/>
      <c r="L3" s="56"/>
      <c r="M3" s="54"/>
      <c r="N3" s="56"/>
      <c r="O3" s="54"/>
      <c r="P3" s="56"/>
      <c r="Q3" s="54"/>
      <c r="R3" s="56"/>
      <c r="S3" s="54"/>
      <c r="T3" s="56"/>
      <c r="U3" s="54"/>
      <c r="V3" s="56"/>
      <c r="W3" s="54"/>
      <c r="X3" s="56"/>
      <c r="Y3" s="54"/>
      <c r="Z3" s="56"/>
      <c r="AA3" s="54"/>
      <c r="AB3" s="5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8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47">
        <v>9</v>
      </c>
      <c r="J4" s="47">
        <v>10</v>
      </c>
      <c r="K4" s="47">
        <v>9</v>
      </c>
      <c r="L4" s="47">
        <v>10</v>
      </c>
      <c r="M4" s="47">
        <v>9</v>
      </c>
      <c r="N4" s="47">
        <v>10</v>
      </c>
      <c r="O4" s="47">
        <v>9</v>
      </c>
      <c r="P4" s="47">
        <v>10</v>
      </c>
      <c r="Q4" s="47">
        <v>9</v>
      </c>
      <c r="R4" s="47">
        <v>10</v>
      </c>
      <c r="S4" s="47">
        <v>9</v>
      </c>
      <c r="T4" s="47">
        <v>10</v>
      </c>
      <c r="U4" s="47">
        <v>9</v>
      </c>
      <c r="V4" s="47">
        <v>10</v>
      </c>
      <c r="W4" s="47">
        <v>9</v>
      </c>
      <c r="X4" s="47">
        <v>10</v>
      </c>
      <c r="Y4" s="47">
        <v>9</v>
      </c>
      <c r="Z4" s="47">
        <v>10</v>
      </c>
      <c r="AA4" s="47">
        <v>9</v>
      </c>
      <c r="AB4" s="47">
        <v>10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21.75" customHeight="1">
      <c r="A5" s="63" t="s">
        <v>36</v>
      </c>
      <c r="B5" s="67" t="s">
        <v>4</v>
      </c>
      <c r="C5" s="68"/>
      <c r="D5" s="68"/>
      <c r="E5" s="69"/>
      <c r="F5" s="22"/>
      <c r="G5" s="21"/>
      <c r="H5" s="21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42" customHeight="1">
      <c r="A6" s="63"/>
      <c r="B6" s="31">
        <v>11703</v>
      </c>
      <c r="C6" s="26" t="s">
        <v>18</v>
      </c>
      <c r="D6" s="24" t="s">
        <v>35</v>
      </c>
      <c r="E6" s="18" t="s">
        <v>33</v>
      </c>
      <c r="F6" s="18">
        <v>50</v>
      </c>
      <c r="G6" s="35">
        <v>29</v>
      </c>
      <c r="H6" s="36">
        <v>3.62</v>
      </c>
      <c r="I6" s="51">
        <v>34</v>
      </c>
      <c r="J6" s="52">
        <v>3.5917647058823525</v>
      </c>
      <c r="K6" s="51">
        <v>38</v>
      </c>
      <c r="L6" s="52">
        <v>3.5917647058823525</v>
      </c>
      <c r="M6" s="51">
        <v>43</v>
      </c>
      <c r="N6" s="52">
        <v>3.5917647058823525</v>
      </c>
      <c r="O6" s="51">
        <v>47</v>
      </c>
      <c r="P6" s="52">
        <v>3.5952173913043484</v>
      </c>
      <c r="Q6" s="51">
        <v>50</v>
      </c>
      <c r="R6" s="52">
        <v>3.6096000000000004</v>
      </c>
      <c r="S6" s="51">
        <v>54</v>
      </c>
      <c r="T6" s="52">
        <v>3.6038888888888896</v>
      </c>
      <c r="U6" s="51">
        <v>58</v>
      </c>
      <c r="V6" s="52">
        <v>3.565172413793104</v>
      </c>
      <c r="W6" s="51">
        <v>58</v>
      </c>
      <c r="X6" s="52">
        <v>3.568620689655173</v>
      </c>
      <c r="Y6" s="51">
        <v>59</v>
      </c>
      <c r="Z6" s="52">
        <v>3.572033898305085</v>
      </c>
      <c r="AA6" s="51">
        <v>60</v>
      </c>
      <c r="AB6" s="52">
        <v>3.5691666666666673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42" customHeight="1">
      <c r="A7" s="63"/>
      <c r="B7" s="30">
        <v>38367</v>
      </c>
      <c r="C7" s="27" t="s">
        <v>19</v>
      </c>
      <c r="D7" s="24" t="s">
        <v>35</v>
      </c>
      <c r="E7" s="18" t="s">
        <v>33</v>
      </c>
      <c r="F7" s="18">
        <v>25</v>
      </c>
      <c r="G7" s="35">
        <v>30</v>
      </c>
      <c r="H7" s="36">
        <v>3.46</v>
      </c>
      <c r="I7" s="51">
        <v>31</v>
      </c>
      <c r="J7" s="52">
        <v>3.451903225806452</v>
      </c>
      <c r="K7" s="51">
        <v>31</v>
      </c>
      <c r="L7" s="52">
        <v>3.451903225806452</v>
      </c>
      <c r="M7" s="51">
        <v>36</v>
      </c>
      <c r="N7" s="52">
        <v>3.4760303030303037</v>
      </c>
      <c r="O7" s="51">
        <v>40</v>
      </c>
      <c r="P7" s="52">
        <v>3.482472222222223</v>
      </c>
      <c r="Q7" s="51">
        <v>44</v>
      </c>
      <c r="R7" s="52">
        <v>3.4943000000000004</v>
      </c>
      <c r="S7" s="51">
        <v>49</v>
      </c>
      <c r="T7" s="52">
        <v>3.4955510204081635</v>
      </c>
      <c r="U7" s="51">
        <v>52</v>
      </c>
      <c r="V7" s="52">
        <v>3.512153846153846</v>
      </c>
      <c r="W7" s="51">
        <v>54</v>
      </c>
      <c r="X7" s="52">
        <v>3.520962962962963</v>
      </c>
      <c r="Y7" s="51">
        <v>56</v>
      </c>
      <c r="Z7" s="52">
        <v>3.522178571428572</v>
      </c>
      <c r="AA7" s="51">
        <v>57</v>
      </c>
      <c r="AB7" s="52">
        <v>3.52880701754386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40.5" customHeight="1">
      <c r="A8" s="63"/>
      <c r="B8" s="30">
        <v>38360</v>
      </c>
      <c r="C8" s="27" t="s">
        <v>20</v>
      </c>
      <c r="D8" s="24" t="s">
        <v>35</v>
      </c>
      <c r="E8" s="18" t="s">
        <v>33</v>
      </c>
      <c r="F8" s="18">
        <v>25</v>
      </c>
      <c r="G8" s="35">
        <v>12</v>
      </c>
      <c r="H8" s="36">
        <v>3.52</v>
      </c>
      <c r="I8" s="51">
        <v>14</v>
      </c>
      <c r="J8" s="52">
        <v>3.5395000000000003</v>
      </c>
      <c r="K8" s="51">
        <v>15</v>
      </c>
      <c r="L8" s="52">
        <v>3.5395000000000003</v>
      </c>
      <c r="M8" s="51">
        <v>17</v>
      </c>
      <c r="N8" s="52">
        <v>3.5395000000000003</v>
      </c>
      <c r="O8" s="51">
        <v>19</v>
      </c>
      <c r="P8" s="52">
        <v>3.519</v>
      </c>
      <c r="Q8" s="51">
        <v>23</v>
      </c>
      <c r="R8" s="52">
        <v>3.5153809523809523</v>
      </c>
      <c r="S8" s="51">
        <v>21</v>
      </c>
      <c r="T8" s="52">
        <v>3.5296666666666656</v>
      </c>
      <c r="U8" s="51">
        <v>23</v>
      </c>
      <c r="V8" s="52">
        <v>3.550999999999999</v>
      </c>
      <c r="W8" s="51">
        <v>25</v>
      </c>
      <c r="X8" s="52">
        <v>3.57732</v>
      </c>
      <c r="Y8" s="51">
        <v>26</v>
      </c>
      <c r="Z8" s="52">
        <v>3.5705</v>
      </c>
      <c r="AA8" s="51">
        <v>26</v>
      </c>
      <c r="AB8" s="52">
        <v>3.5704999999999996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40.5" customHeight="1">
      <c r="A9" s="63"/>
      <c r="B9" s="32">
        <v>12799</v>
      </c>
      <c r="C9" s="33" t="s">
        <v>22</v>
      </c>
      <c r="D9" s="24" t="s">
        <v>35</v>
      </c>
      <c r="E9" s="18" t="s">
        <v>33</v>
      </c>
      <c r="F9" s="18">
        <v>25</v>
      </c>
      <c r="G9" s="35">
        <v>9</v>
      </c>
      <c r="H9" s="36">
        <v>3.38</v>
      </c>
      <c r="I9" s="51">
        <v>9</v>
      </c>
      <c r="J9" s="52">
        <v>3.381111111111111</v>
      </c>
      <c r="K9" s="51">
        <v>9</v>
      </c>
      <c r="L9" s="52">
        <v>3.381111111111111</v>
      </c>
      <c r="M9" s="51">
        <v>11</v>
      </c>
      <c r="N9" s="52">
        <v>3.2787499999999996</v>
      </c>
      <c r="O9" s="51">
        <v>11</v>
      </c>
      <c r="P9" s="52">
        <v>3.3172727272727274</v>
      </c>
      <c r="Q9" s="51">
        <v>14</v>
      </c>
      <c r="R9" s="52">
        <v>3.296153846153847</v>
      </c>
      <c r="S9" s="51">
        <v>22</v>
      </c>
      <c r="T9" s="52">
        <v>3.273636363636364</v>
      </c>
      <c r="U9" s="51">
        <v>25</v>
      </c>
      <c r="V9" s="52">
        <v>3.2648</v>
      </c>
      <c r="W9" s="51">
        <v>24</v>
      </c>
      <c r="X9" s="52">
        <v>3.255000000000001</v>
      </c>
      <c r="Y9" s="51">
        <v>24</v>
      </c>
      <c r="Z9" s="52">
        <v>3.255000000000001</v>
      </c>
      <c r="AA9" s="51">
        <v>24</v>
      </c>
      <c r="AB9" s="52">
        <v>3.255000000000001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40.5" customHeight="1">
      <c r="A10" s="63"/>
      <c r="B10" s="32">
        <v>40191</v>
      </c>
      <c r="C10" s="33" t="s">
        <v>21</v>
      </c>
      <c r="D10" s="24" t="s">
        <v>35</v>
      </c>
      <c r="E10" s="18" t="s">
        <v>33</v>
      </c>
      <c r="F10" s="18">
        <v>25</v>
      </c>
      <c r="G10" s="35">
        <v>28</v>
      </c>
      <c r="H10" s="36">
        <v>3.56</v>
      </c>
      <c r="I10" s="51">
        <v>28</v>
      </c>
      <c r="J10" s="52">
        <v>3.56</v>
      </c>
      <c r="K10" s="51">
        <v>29</v>
      </c>
      <c r="L10" s="52">
        <v>3.58</v>
      </c>
      <c r="M10" s="51">
        <v>32</v>
      </c>
      <c r="N10" s="52">
        <v>3.5765517241379303</v>
      </c>
      <c r="O10" s="51">
        <v>34</v>
      </c>
      <c r="P10" s="52">
        <v>3.566363636363636</v>
      </c>
      <c r="Q10" s="51">
        <v>37</v>
      </c>
      <c r="R10" s="52">
        <v>3.5564864864864867</v>
      </c>
      <c r="S10" s="51">
        <v>39</v>
      </c>
      <c r="T10" s="52">
        <v>3.561538461538461</v>
      </c>
      <c r="U10" s="51">
        <v>40</v>
      </c>
      <c r="V10" s="52">
        <v>3.5562499999999995</v>
      </c>
      <c r="W10" s="51">
        <v>41</v>
      </c>
      <c r="X10" s="52">
        <v>3.552439024390243</v>
      </c>
      <c r="Y10" s="51">
        <v>45</v>
      </c>
      <c r="Z10" s="52">
        <v>3.56511111111111</v>
      </c>
      <c r="AA10" s="51">
        <v>45</v>
      </c>
      <c r="AB10" s="52">
        <v>3.562888888888888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40.5" customHeight="1">
      <c r="A11" s="63"/>
      <c r="B11" s="38"/>
      <c r="C11" s="40" t="s">
        <v>1</v>
      </c>
      <c r="D11" s="39"/>
      <c r="E11" s="24"/>
      <c r="F11" s="8">
        <f>SUM(F6:F10)</f>
        <v>150</v>
      </c>
      <c r="G11" s="41">
        <f>SUM(G6:G10)</f>
        <v>108</v>
      </c>
      <c r="H11" s="42">
        <f>AVERAGE(H6:H10)</f>
        <v>3.508</v>
      </c>
      <c r="I11" s="49">
        <f>SUM(I6:I10)</f>
        <v>116</v>
      </c>
      <c r="J11" s="50">
        <f>AVERAGE(J6:J10)</f>
        <v>3.504855808559983</v>
      </c>
      <c r="K11" s="49">
        <f>SUM(K6:K10)</f>
        <v>122</v>
      </c>
      <c r="L11" s="50">
        <f>AVERAGE(L6:L10)</f>
        <v>3.508855808559983</v>
      </c>
      <c r="M11" s="49">
        <v>139</v>
      </c>
      <c r="N11" s="50">
        <v>3.4925193466101176</v>
      </c>
      <c r="O11" s="49">
        <v>151</v>
      </c>
      <c r="P11" s="50">
        <v>3.4960651954325868</v>
      </c>
      <c r="Q11" s="49">
        <v>168</v>
      </c>
      <c r="R11" s="50">
        <v>3.4943842570042576</v>
      </c>
      <c r="S11" s="49">
        <v>185</v>
      </c>
      <c r="T11" s="50">
        <v>3.4928562802277083</v>
      </c>
      <c r="U11" s="49">
        <v>198</v>
      </c>
      <c r="V11" s="50">
        <v>3.48987525198939</v>
      </c>
      <c r="W11" s="49">
        <v>202</v>
      </c>
      <c r="X11" s="50">
        <v>3.494868535401676</v>
      </c>
      <c r="Y11" s="49">
        <v>210</v>
      </c>
      <c r="Z11" s="50">
        <v>3.4969647161689537</v>
      </c>
      <c r="AA11" s="49">
        <v>212</v>
      </c>
      <c r="AB11" s="50">
        <v>3.4972725146198833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t="30" customHeight="1">
      <c r="A12" s="63"/>
      <c r="B12" s="73" t="s">
        <v>37</v>
      </c>
      <c r="C12" s="74"/>
      <c r="D12" s="74"/>
      <c r="E12" s="75"/>
      <c r="F12" s="18"/>
      <c r="G12" s="35"/>
      <c r="H12" s="36"/>
      <c r="I12" s="51"/>
      <c r="J12" s="52"/>
      <c r="K12" s="51"/>
      <c r="L12" s="52"/>
      <c r="M12" s="51"/>
      <c r="N12" s="52"/>
      <c r="O12" s="51"/>
      <c r="P12" s="52"/>
      <c r="Q12" s="51"/>
      <c r="R12" s="52"/>
      <c r="S12" s="51"/>
      <c r="T12" s="52"/>
      <c r="U12" s="51"/>
      <c r="V12" s="52"/>
      <c r="W12" s="51"/>
      <c r="X12" s="52"/>
      <c r="Y12" s="51"/>
      <c r="Z12" s="52"/>
      <c r="AA12" s="51"/>
      <c r="AB12" s="52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ht="40.5" customHeight="1">
      <c r="A13" s="63"/>
      <c r="B13" s="34" t="s">
        <v>25</v>
      </c>
      <c r="C13" s="33" t="s">
        <v>23</v>
      </c>
      <c r="D13" s="24" t="s">
        <v>35</v>
      </c>
      <c r="E13" s="18" t="s">
        <v>31</v>
      </c>
      <c r="F13" s="18">
        <v>50</v>
      </c>
      <c r="G13" s="45">
        <v>29</v>
      </c>
      <c r="H13" s="36">
        <v>3.59</v>
      </c>
      <c r="I13" s="51">
        <v>33</v>
      </c>
      <c r="J13" s="52">
        <v>3.6089393939393943</v>
      </c>
      <c r="K13" s="51">
        <v>40</v>
      </c>
      <c r="L13" s="52">
        <v>3.6</v>
      </c>
      <c r="M13" s="51">
        <v>44</v>
      </c>
      <c r="N13" s="52">
        <v>3.600416666666667</v>
      </c>
      <c r="O13" s="51">
        <v>48</v>
      </c>
      <c r="P13" s="52">
        <v>3.6118888888888887</v>
      </c>
      <c r="Q13" s="51">
        <v>57</v>
      </c>
      <c r="R13" s="52">
        <v>3.6085294117647053</v>
      </c>
      <c r="S13" s="51">
        <v>60</v>
      </c>
      <c r="T13" s="52">
        <v>3.57675</v>
      </c>
      <c r="U13" s="51">
        <v>62</v>
      </c>
      <c r="V13" s="52">
        <v>3.579112903225807</v>
      </c>
      <c r="W13" s="51">
        <v>62</v>
      </c>
      <c r="X13" s="52">
        <v>3.585564516129032</v>
      </c>
      <c r="Y13" s="51">
        <v>65</v>
      </c>
      <c r="Z13" s="52">
        <v>3.585</v>
      </c>
      <c r="AA13" s="51">
        <v>68</v>
      </c>
      <c r="AB13" s="52">
        <v>3.5786029411764706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ht="40.5" customHeight="1">
      <c r="A14" s="63"/>
      <c r="B14" s="34" t="s">
        <v>26</v>
      </c>
      <c r="C14" s="33" t="s">
        <v>24</v>
      </c>
      <c r="D14" s="24" t="s">
        <v>35</v>
      </c>
      <c r="E14" s="18" t="s">
        <v>33</v>
      </c>
      <c r="F14" s="18">
        <v>50</v>
      </c>
      <c r="G14" s="45">
        <v>22</v>
      </c>
      <c r="H14" s="36">
        <v>3.73</v>
      </c>
      <c r="I14" s="51">
        <v>24</v>
      </c>
      <c r="J14" s="52">
        <v>3.6895833333333337</v>
      </c>
      <c r="K14" s="51">
        <v>25</v>
      </c>
      <c r="L14" s="52">
        <v>3.67</v>
      </c>
      <c r="M14" s="51">
        <v>28</v>
      </c>
      <c r="N14" s="52">
        <v>3.6720000000000006</v>
      </c>
      <c r="O14" s="51">
        <v>29</v>
      </c>
      <c r="P14" s="52">
        <v>3.648275862068966</v>
      </c>
      <c r="Q14" s="51">
        <v>35</v>
      </c>
      <c r="R14" s="52">
        <v>3.627205882352942</v>
      </c>
      <c r="S14" s="51">
        <v>41</v>
      </c>
      <c r="T14" s="52">
        <v>3.604756097560976</v>
      </c>
      <c r="U14" s="51">
        <v>44</v>
      </c>
      <c r="V14" s="52">
        <v>3.583977272727273</v>
      </c>
      <c r="W14" s="51">
        <v>45</v>
      </c>
      <c r="X14" s="52">
        <v>3.5821111111111117</v>
      </c>
      <c r="Y14" s="51">
        <v>45</v>
      </c>
      <c r="Z14" s="52">
        <v>3.5821111111111117</v>
      </c>
      <c r="AA14" s="51">
        <v>45</v>
      </c>
      <c r="AB14" s="52">
        <v>3.5821111111111117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ht="34.5" customHeight="1">
      <c r="A15" s="63"/>
      <c r="B15" s="28"/>
      <c r="C15" s="25" t="s">
        <v>1</v>
      </c>
      <c r="D15" s="8"/>
      <c r="E15" s="18"/>
      <c r="F15" s="8">
        <f>SUM(F13:F14)</f>
        <v>100</v>
      </c>
      <c r="G15" s="44">
        <v>51</v>
      </c>
      <c r="H15" s="37">
        <f>AVERAGE(H13:H14)</f>
        <v>3.66</v>
      </c>
      <c r="I15" s="49">
        <f>SUM(I13:I14)</f>
        <v>57</v>
      </c>
      <c r="J15" s="50">
        <f>AVERAGE(J13:J14)</f>
        <v>3.6492613636363638</v>
      </c>
      <c r="K15" s="49">
        <f>SUM(K13:K14)</f>
        <v>65</v>
      </c>
      <c r="L15" s="50">
        <f>AVERAGE(L13:L14)</f>
        <v>3.635</v>
      </c>
      <c r="M15" s="49">
        <v>72</v>
      </c>
      <c r="N15" s="50">
        <v>3.6362083333333337</v>
      </c>
      <c r="O15" s="49">
        <v>77</v>
      </c>
      <c r="P15" s="50">
        <v>3.6300823754789273</v>
      </c>
      <c r="Q15" s="49">
        <v>92</v>
      </c>
      <c r="R15" s="50">
        <v>3.617867647058824</v>
      </c>
      <c r="S15" s="49">
        <v>101</v>
      </c>
      <c r="T15" s="50">
        <v>3.590753048780488</v>
      </c>
      <c r="U15" s="49">
        <v>106</v>
      </c>
      <c r="V15" s="50">
        <v>3.58154508797654</v>
      </c>
      <c r="W15" s="49">
        <v>107</v>
      </c>
      <c r="X15" s="50">
        <v>3.5838378136200717</v>
      </c>
      <c r="Y15" s="49">
        <v>110</v>
      </c>
      <c r="Z15" s="50">
        <v>3.583555555555556</v>
      </c>
      <c r="AA15" s="49">
        <v>113</v>
      </c>
      <c r="AB15" s="50">
        <v>3.5803570261437914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ht="34.5" customHeight="1">
      <c r="A16" s="63"/>
      <c r="B16" s="70" t="s">
        <v>5</v>
      </c>
      <c r="C16" s="71"/>
      <c r="D16" s="71"/>
      <c r="E16" s="72"/>
      <c r="F16" s="22"/>
      <c r="G16" s="21"/>
      <c r="H16" s="21"/>
      <c r="I16" s="51"/>
      <c r="J16" s="52"/>
      <c r="K16" s="51"/>
      <c r="L16" s="52"/>
      <c r="M16" s="51"/>
      <c r="N16" s="52"/>
      <c r="O16" s="51"/>
      <c r="P16" s="52"/>
      <c r="Q16" s="51"/>
      <c r="R16" s="52"/>
      <c r="S16" s="51"/>
      <c r="T16" s="52"/>
      <c r="U16" s="51"/>
      <c r="V16" s="52"/>
      <c r="W16" s="51"/>
      <c r="X16" s="52"/>
      <c r="Y16" s="51"/>
      <c r="Z16" s="52"/>
      <c r="AA16" s="51"/>
      <c r="AB16" s="5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ht="34.5" customHeight="1">
      <c r="A17" s="63"/>
      <c r="B17" s="30">
        <v>39859</v>
      </c>
      <c r="C17" s="26" t="s">
        <v>15</v>
      </c>
      <c r="D17" s="24" t="s">
        <v>35</v>
      </c>
      <c r="E17" s="18" t="s">
        <v>31</v>
      </c>
      <c r="F17" s="18">
        <v>25</v>
      </c>
      <c r="G17" s="35">
        <v>49</v>
      </c>
      <c r="H17" s="35">
        <v>3.9</v>
      </c>
      <c r="I17" s="51">
        <v>53</v>
      </c>
      <c r="J17" s="52">
        <v>3.908358490566038</v>
      </c>
      <c r="K17" s="51">
        <v>57</v>
      </c>
      <c r="L17" s="52">
        <v>4.1</v>
      </c>
      <c r="M17" s="51">
        <v>60</v>
      </c>
      <c r="N17" s="52">
        <v>4.1</v>
      </c>
      <c r="O17" s="51">
        <v>64</v>
      </c>
      <c r="P17" s="52">
        <v>4.1</v>
      </c>
      <c r="Q17" s="51">
        <v>71</v>
      </c>
      <c r="R17" s="52">
        <v>3.8982535211267617</v>
      </c>
      <c r="S17" s="51">
        <v>76</v>
      </c>
      <c r="T17" s="52">
        <v>3.860736842105264</v>
      </c>
      <c r="U17" s="51">
        <v>82</v>
      </c>
      <c r="V17" s="52">
        <v>3.919097560975611</v>
      </c>
      <c r="W17" s="51">
        <v>82</v>
      </c>
      <c r="X17" s="52">
        <v>3.9239756097560985</v>
      </c>
      <c r="Y17" s="51">
        <v>86</v>
      </c>
      <c r="Z17" s="52">
        <v>3.942197674418606</v>
      </c>
      <c r="AA17" s="51">
        <v>88</v>
      </c>
      <c r="AB17" s="52">
        <v>3.9426590909090917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46.5" customHeight="1">
      <c r="A18" s="63"/>
      <c r="B18" s="30">
        <v>40954</v>
      </c>
      <c r="C18" s="27" t="s">
        <v>16</v>
      </c>
      <c r="D18" s="24" t="s">
        <v>35</v>
      </c>
      <c r="E18" s="18" t="s">
        <v>31</v>
      </c>
      <c r="F18" s="18">
        <v>25</v>
      </c>
      <c r="G18" s="35">
        <v>27</v>
      </c>
      <c r="H18" s="35">
        <v>3.51</v>
      </c>
      <c r="I18" s="51">
        <v>30</v>
      </c>
      <c r="J18" s="52">
        <v>3.5716666666666668</v>
      </c>
      <c r="K18" s="51">
        <v>32</v>
      </c>
      <c r="L18" s="52">
        <v>3.9</v>
      </c>
      <c r="M18" s="51">
        <v>36</v>
      </c>
      <c r="N18" s="52">
        <v>3.9</v>
      </c>
      <c r="O18" s="51">
        <v>36</v>
      </c>
      <c r="P18" s="52">
        <v>3.9</v>
      </c>
      <c r="Q18" s="51">
        <v>41</v>
      </c>
      <c r="R18" s="52">
        <v>3.6058974358974356</v>
      </c>
      <c r="S18" s="51">
        <v>43</v>
      </c>
      <c r="T18" s="52">
        <v>3.6146511627906976</v>
      </c>
      <c r="U18" s="51">
        <v>44</v>
      </c>
      <c r="V18" s="52">
        <v>3.6191590909090907</v>
      </c>
      <c r="W18" s="51">
        <v>48</v>
      </c>
      <c r="X18" s="52">
        <v>3.609645833333334</v>
      </c>
      <c r="Y18" s="51">
        <v>51</v>
      </c>
      <c r="Z18" s="52">
        <v>3.611235294117647</v>
      </c>
      <c r="AA18" s="51">
        <v>51</v>
      </c>
      <c r="AB18" s="52">
        <v>3.619470588235294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34.5" customHeight="1">
      <c r="A19" s="63"/>
      <c r="B19" s="30">
        <v>42050</v>
      </c>
      <c r="C19" s="27" t="s">
        <v>17</v>
      </c>
      <c r="D19" s="24" t="s">
        <v>35</v>
      </c>
      <c r="E19" s="18" t="s">
        <v>32</v>
      </c>
      <c r="F19" s="18">
        <v>25</v>
      </c>
      <c r="G19" s="35">
        <v>14</v>
      </c>
      <c r="H19" s="35">
        <v>3.75</v>
      </c>
      <c r="I19" s="51">
        <v>14</v>
      </c>
      <c r="J19" s="52">
        <v>3.75</v>
      </c>
      <c r="K19" s="51">
        <v>14</v>
      </c>
      <c r="L19" s="52">
        <v>3.75</v>
      </c>
      <c r="M19" s="51">
        <v>14</v>
      </c>
      <c r="N19" s="52">
        <v>4</v>
      </c>
      <c r="O19" s="51">
        <v>15</v>
      </c>
      <c r="P19" s="52">
        <v>4</v>
      </c>
      <c r="Q19" s="51">
        <v>20</v>
      </c>
      <c r="R19" s="52">
        <v>3.856666666666667</v>
      </c>
      <c r="S19" s="51">
        <v>20</v>
      </c>
      <c r="T19" s="52">
        <v>3.82025</v>
      </c>
      <c r="U19" s="51">
        <v>23</v>
      </c>
      <c r="V19" s="52">
        <v>3.792391304347826</v>
      </c>
      <c r="W19" s="51">
        <v>25</v>
      </c>
      <c r="X19" s="52">
        <v>3.753</v>
      </c>
      <c r="Y19" s="51">
        <v>29</v>
      </c>
      <c r="Z19" s="52">
        <v>3.7709655172413794</v>
      </c>
      <c r="AA19" s="51">
        <v>29</v>
      </c>
      <c r="AB19" s="52">
        <v>3.780620689655172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37.5" customHeight="1">
      <c r="A20" s="63"/>
      <c r="B20" s="23"/>
      <c r="C20" s="7" t="s">
        <v>6</v>
      </c>
      <c r="D20" s="8"/>
      <c r="E20" s="18"/>
      <c r="F20" s="8">
        <f>SUM(F17:F19)</f>
        <v>75</v>
      </c>
      <c r="G20" s="8">
        <f>SUM(G17:G19)</f>
        <v>90</v>
      </c>
      <c r="H20" s="8">
        <f>AVERAGE(H17:H19)</f>
        <v>3.72</v>
      </c>
      <c r="I20" s="49">
        <f>SUM(I17:I19)</f>
        <v>97</v>
      </c>
      <c r="J20" s="50">
        <f>AVERAGE(J17:J19)</f>
        <v>3.743341719077568</v>
      </c>
      <c r="K20" s="49">
        <f>SUM(K17:K19)</f>
        <v>103</v>
      </c>
      <c r="L20" s="50">
        <f>AVERAGE(L17:L19)</f>
        <v>3.9166666666666665</v>
      </c>
      <c r="M20" s="49">
        <v>109</v>
      </c>
      <c r="N20" s="50">
        <v>3.7753551587301595</v>
      </c>
      <c r="O20" s="49">
        <v>115</v>
      </c>
      <c r="P20" s="50">
        <v>3.768672043010753</v>
      </c>
      <c r="Q20" s="49">
        <v>132</v>
      </c>
      <c r="R20" s="50">
        <v>3.786939207896955</v>
      </c>
      <c r="S20" s="49">
        <v>139</v>
      </c>
      <c r="T20" s="50">
        <v>3.7652126682986538</v>
      </c>
      <c r="U20" s="49">
        <v>149</v>
      </c>
      <c r="V20" s="50">
        <v>3.776882652077509</v>
      </c>
      <c r="W20" s="49">
        <v>155</v>
      </c>
      <c r="X20" s="50">
        <v>3.7622071476964773</v>
      </c>
      <c r="Y20" s="49">
        <v>166</v>
      </c>
      <c r="Z20" s="50">
        <v>3.7747994952592108</v>
      </c>
      <c r="AA20" s="49">
        <v>168</v>
      </c>
      <c r="AB20" s="50">
        <v>3.780916789599852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34.5" customHeight="1">
      <c r="A21" s="63"/>
      <c r="B21" s="64" t="s">
        <v>11</v>
      </c>
      <c r="C21" s="65"/>
      <c r="D21" s="65"/>
      <c r="E21" s="66"/>
      <c r="F21" s="18"/>
      <c r="G21" s="8"/>
      <c r="H21" s="8"/>
      <c r="I21" s="51"/>
      <c r="J21" s="52"/>
      <c r="K21" s="51"/>
      <c r="L21" s="52"/>
      <c r="M21" s="51"/>
      <c r="N21" s="52"/>
      <c r="O21" s="51"/>
      <c r="P21" s="52"/>
      <c r="Q21" s="51"/>
      <c r="R21" s="52"/>
      <c r="S21" s="51"/>
      <c r="T21" s="52"/>
      <c r="U21" s="51"/>
      <c r="V21" s="52"/>
      <c r="W21" s="51"/>
      <c r="X21" s="52"/>
      <c r="Y21" s="51"/>
      <c r="Z21" s="52"/>
      <c r="AA21" s="51"/>
      <c r="AB21" s="5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34.5" customHeight="1">
      <c r="A22" s="63"/>
      <c r="B22" s="29">
        <v>18466</v>
      </c>
      <c r="C22" s="13" t="s">
        <v>27</v>
      </c>
      <c r="D22" s="18" t="s">
        <v>35</v>
      </c>
      <c r="E22" s="18" t="s">
        <v>34</v>
      </c>
      <c r="F22" s="18">
        <v>15</v>
      </c>
      <c r="G22" s="35">
        <v>12</v>
      </c>
      <c r="H22" s="35">
        <v>3.92</v>
      </c>
      <c r="I22" s="51">
        <v>12</v>
      </c>
      <c r="J22" s="52">
        <v>3.92</v>
      </c>
      <c r="K22" s="51">
        <v>14</v>
      </c>
      <c r="L22" s="52">
        <v>3.92</v>
      </c>
      <c r="M22" s="51">
        <v>16</v>
      </c>
      <c r="N22" s="52">
        <v>3.8933333333333335</v>
      </c>
      <c r="O22" s="51">
        <v>18</v>
      </c>
      <c r="P22" s="52">
        <v>3.838235294117647</v>
      </c>
      <c r="Q22" s="51">
        <v>19</v>
      </c>
      <c r="R22" s="52">
        <v>3.7657894736842104</v>
      </c>
      <c r="S22" s="51">
        <v>18</v>
      </c>
      <c r="T22" s="52">
        <v>3.808333333333333</v>
      </c>
      <c r="U22" s="51">
        <v>18</v>
      </c>
      <c r="V22" s="52">
        <v>3.808333333333333</v>
      </c>
      <c r="W22" s="51">
        <v>18</v>
      </c>
      <c r="X22" s="52">
        <v>3.808333333333333</v>
      </c>
      <c r="Y22" s="51">
        <v>18</v>
      </c>
      <c r="Z22" s="52">
        <v>3.808333333333333</v>
      </c>
      <c r="AA22" s="51">
        <v>18</v>
      </c>
      <c r="AB22" s="52">
        <v>3.808333333333334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36" ht="34.5" customHeight="1">
      <c r="A23" s="63"/>
      <c r="B23" s="29">
        <v>18783</v>
      </c>
      <c r="C23" s="13" t="s">
        <v>28</v>
      </c>
      <c r="D23" s="18" t="s">
        <v>35</v>
      </c>
      <c r="E23" s="18" t="s">
        <v>34</v>
      </c>
      <c r="F23" s="18">
        <v>15</v>
      </c>
      <c r="G23" s="35">
        <v>8</v>
      </c>
      <c r="H23" s="35">
        <v>4.23</v>
      </c>
      <c r="I23" s="51">
        <v>8</v>
      </c>
      <c r="J23" s="52">
        <v>4.233333333333333</v>
      </c>
      <c r="K23" s="51">
        <v>8</v>
      </c>
      <c r="L23" s="52">
        <v>4.233333333333333</v>
      </c>
      <c r="M23" s="51">
        <v>8</v>
      </c>
      <c r="N23" s="52">
        <v>4.233333333333333</v>
      </c>
      <c r="O23" s="51">
        <v>7</v>
      </c>
      <c r="P23" s="52">
        <v>4.23</v>
      </c>
      <c r="Q23" s="51">
        <v>10</v>
      </c>
      <c r="R23" s="52">
        <v>4.199999999999999</v>
      </c>
      <c r="S23" s="51">
        <v>11</v>
      </c>
      <c r="T23" s="52">
        <v>4.012727272727273</v>
      </c>
      <c r="U23" s="51">
        <v>13</v>
      </c>
      <c r="V23" s="52">
        <v>3.9646153846153847</v>
      </c>
      <c r="W23" s="51">
        <v>13</v>
      </c>
      <c r="X23" s="52">
        <v>3.9646153846153847</v>
      </c>
      <c r="Y23" s="51">
        <v>14</v>
      </c>
      <c r="Z23" s="52">
        <v>3.9385714285714286</v>
      </c>
      <c r="AA23" s="51">
        <v>15</v>
      </c>
      <c r="AB23" s="52">
        <v>3.9026666666666663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</row>
    <row r="24" spans="1:136" ht="34.5" customHeight="1">
      <c r="A24" s="63"/>
      <c r="B24" s="29">
        <v>16909</v>
      </c>
      <c r="C24" s="13" t="s">
        <v>29</v>
      </c>
      <c r="D24" s="18" t="s">
        <v>35</v>
      </c>
      <c r="E24" s="18" t="s">
        <v>34</v>
      </c>
      <c r="F24" s="18">
        <v>15</v>
      </c>
      <c r="G24" s="35">
        <v>4</v>
      </c>
      <c r="H24" s="35">
        <v>3.77</v>
      </c>
      <c r="I24" s="51">
        <v>4</v>
      </c>
      <c r="J24" s="52">
        <v>3.766666666666667</v>
      </c>
      <c r="K24" s="51">
        <v>4</v>
      </c>
      <c r="L24" s="52">
        <v>3.766666666666667</v>
      </c>
      <c r="M24" s="51">
        <v>5</v>
      </c>
      <c r="N24" s="52">
        <v>3.766666666666667</v>
      </c>
      <c r="O24" s="51">
        <v>5</v>
      </c>
      <c r="P24" s="52">
        <v>3.9000000000000004</v>
      </c>
      <c r="Q24" s="51">
        <v>5</v>
      </c>
      <c r="R24" s="52">
        <v>3.9000000000000004</v>
      </c>
      <c r="S24" s="51">
        <v>6</v>
      </c>
      <c r="T24" s="52">
        <v>3.205</v>
      </c>
      <c r="U24" s="51">
        <v>7</v>
      </c>
      <c r="V24" s="52">
        <v>3.3328571428571427</v>
      </c>
      <c r="W24" s="51">
        <v>7</v>
      </c>
      <c r="X24" s="52">
        <v>3.3328571428571427</v>
      </c>
      <c r="Y24" s="51">
        <v>8</v>
      </c>
      <c r="Z24" s="52">
        <v>3.39125</v>
      </c>
      <c r="AA24" s="51">
        <v>8</v>
      </c>
      <c r="AB24" s="52">
        <v>3.3912500000000003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</row>
    <row r="25" spans="1:136" ht="34.5" customHeight="1">
      <c r="A25" s="63"/>
      <c r="B25" s="29">
        <v>13249</v>
      </c>
      <c r="C25" s="13" t="s">
        <v>30</v>
      </c>
      <c r="D25" s="18" t="s">
        <v>35</v>
      </c>
      <c r="E25" s="18" t="s">
        <v>34</v>
      </c>
      <c r="F25" s="18">
        <v>15</v>
      </c>
      <c r="G25" s="35">
        <v>14</v>
      </c>
      <c r="H25" s="35">
        <v>4.08</v>
      </c>
      <c r="I25" s="51">
        <v>14</v>
      </c>
      <c r="J25" s="52">
        <v>4.08</v>
      </c>
      <c r="K25" s="51">
        <v>14</v>
      </c>
      <c r="L25" s="52">
        <v>4.08</v>
      </c>
      <c r="M25" s="51">
        <v>14</v>
      </c>
      <c r="N25" s="52">
        <v>4.019230769230769</v>
      </c>
      <c r="O25" s="51">
        <v>17</v>
      </c>
      <c r="P25" s="52">
        <v>4.019230769230769</v>
      </c>
      <c r="Q25" s="51">
        <v>18</v>
      </c>
      <c r="R25" s="52">
        <v>4.040625</v>
      </c>
      <c r="S25" s="51">
        <v>18</v>
      </c>
      <c r="T25" s="52">
        <v>3.8250000000000006</v>
      </c>
      <c r="U25" s="51">
        <v>18</v>
      </c>
      <c r="V25" s="52">
        <v>3.8250000000000006</v>
      </c>
      <c r="W25" s="51">
        <v>18</v>
      </c>
      <c r="X25" s="52">
        <v>3.8250000000000006</v>
      </c>
      <c r="Y25" s="51">
        <v>19</v>
      </c>
      <c r="Z25" s="52">
        <v>3.8131578947368423</v>
      </c>
      <c r="AA25" s="51">
        <v>19</v>
      </c>
      <c r="AB25" s="52">
        <v>3.8131578947368423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</row>
    <row r="26" spans="1:136" ht="34.5" customHeight="1">
      <c r="A26" s="63"/>
      <c r="B26" s="23"/>
      <c r="C26" s="7" t="s">
        <v>6</v>
      </c>
      <c r="D26" s="8"/>
      <c r="E26" s="18"/>
      <c r="F26" s="8">
        <f>SUM(F22:F25)</f>
        <v>60</v>
      </c>
      <c r="G26" s="8">
        <f>SUM(G22:G25)</f>
        <v>38</v>
      </c>
      <c r="H26" s="8">
        <f>AVERAGE(H22:H25)</f>
        <v>4</v>
      </c>
      <c r="I26" s="49">
        <f>SUM(I22:I25)</f>
        <v>38</v>
      </c>
      <c r="J26" s="50">
        <f>AVERAGE(J22:J25)</f>
        <v>4</v>
      </c>
      <c r="K26" s="49">
        <f>SUM(K22:K25)</f>
        <v>40</v>
      </c>
      <c r="L26" s="50">
        <f>AVERAGE(L22:L25)</f>
        <v>4</v>
      </c>
      <c r="M26" s="49">
        <v>42</v>
      </c>
      <c r="N26" s="50">
        <v>3.978141025641026</v>
      </c>
      <c r="O26" s="49">
        <v>47</v>
      </c>
      <c r="P26" s="50">
        <v>4.003652230122818</v>
      </c>
      <c r="Q26" s="49">
        <v>52</v>
      </c>
      <c r="R26" s="50">
        <v>3.9766036184210525</v>
      </c>
      <c r="S26" s="49">
        <v>53</v>
      </c>
      <c r="T26" s="50">
        <v>3.7127651515151516</v>
      </c>
      <c r="U26" s="49">
        <v>56</v>
      </c>
      <c r="V26" s="50">
        <v>3.7327014652014654</v>
      </c>
      <c r="W26" s="49">
        <v>56</v>
      </c>
      <c r="X26" s="50">
        <v>3.7327014652014654</v>
      </c>
      <c r="Y26" s="49">
        <v>59</v>
      </c>
      <c r="Z26" s="50">
        <v>3.737828164160401</v>
      </c>
      <c r="AA26" s="49">
        <v>60</v>
      </c>
      <c r="AB26" s="50">
        <v>3.728851973684211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34.5" customHeight="1">
      <c r="A27" s="63"/>
      <c r="B27" s="15" t="s">
        <v>0</v>
      </c>
      <c r="C27" s="16"/>
      <c r="D27" s="14"/>
      <c r="E27" s="18"/>
      <c r="F27" s="8">
        <f>SUM(F11+F15+F20+F26)</f>
        <v>385</v>
      </c>
      <c r="G27" s="43">
        <v>287</v>
      </c>
      <c r="H27" s="37">
        <f>AVERAGE(H11,H15,H20,H26)</f>
        <v>3.722</v>
      </c>
      <c r="I27" s="49">
        <f>SUM(I11,I15,I20,I26)</f>
        <v>308</v>
      </c>
      <c r="J27" s="50">
        <f>AVERAGE(J11,J15,J20,J26)</f>
        <v>3.724364722818479</v>
      </c>
      <c r="K27" s="49">
        <f>SUM(K11,K15,K20,K26)</f>
        <v>330</v>
      </c>
      <c r="L27" s="50">
        <f>AVERAGE(L11,L15,L20,L26)</f>
        <v>3.7651306188066624</v>
      </c>
      <c r="M27" s="49">
        <v>362</v>
      </c>
      <c r="N27" s="50">
        <v>3.7205559660786593</v>
      </c>
      <c r="O27" s="49">
        <v>390</v>
      </c>
      <c r="P27" s="50">
        <v>3.7246179610112717</v>
      </c>
      <c r="Q27" s="49">
        <v>444</v>
      </c>
      <c r="R27" s="50">
        <v>3.718948682595272</v>
      </c>
      <c r="S27" s="49">
        <v>478</v>
      </c>
      <c r="T27" s="50">
        <v>3.6403967872055003</v>
      </c>
      <c r="U27" s="49">
        <v>509</v>
      </c>
      <c r="V27" s="50">
        <v>3.6452511143112263</v>
      </c>
      <c r="W27" s="49">
        <v>520</v>
      </c>
      <c r="X27" s="50">
        <v>3.643403740479923</v>
      </c>
      <c r="Y27" s="49">
        <v>545</v>
      </c>
      <c r="Z27" s="50">
        <v>3.6482869827860305</v>
      </c>
      <c r="AA27" s="49">
        <v>553</v>
      </c>
      <c r="AB27" s="50">
        <v>3.6468495760119346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1:136" ht="34.5" customHeight="1">
      <c r="A28" s="48"/>
      <c r="D28" s="5"/>
      <c r="E28" s="5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</row>
    <row r="29" spans="1:136" ht="33" customHeight="1">
      <c r="A29" s="48"/>
      <c r="D29" s="5"/>
      <c r="E29" s="5"/>
      <c r="F29" s="5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8" ht="18.75">
      <c r="D42" s="5"/>
      <c r="E42" s="5"/>
      <c r="F42" s="5"/>
      <c r="G42" s="5"/>
      <c r="H42" s="5"/>
    </row>
    <row r="43" spans="4:8" ht="18.75">
      <c r="D43" s="5"/>
      <c r="E43" s="5"/>
      <c r="F43" s="5"/>
      <c r="G43" s="5"/>
      <c r="H43" s="5"/>
    </row>
    <row r="44" spans="4:41" ht="18.75">
      <c r="D44" s="5"/>
      <c r="E44" s="5"/>
      <c r="F44" s="5"/>
      <c r="G44" s="5"/>
      <c r="H44" s="5"/>
      <c r="AO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34">
    <mergeCell ref="W2:W3"/>
    <mergeCell ref="X2:X3"/>
    <mergeCell ref="AA2:AA3"/>
    <mergeCell ref="AB2:AB3"/>
    <mergeCell ref="A5:A27"/>
    <mergeCell ref="B21:E21"/>
    <mergeCell ref="C2:C3"/>
    <mergeCell ref="B5:E5"/>
    <mergeCell ref="G2:G3"/>
    <mergeCell ref="H2:H3"/>
    <mergeCell ref="B16:E16"/>
    <mergeCell ref="B12:E12"/>
    <mergeCell ref="D2:D3"/>
    <mergeCell ref="E2:E3"/>
    <mergeCell ref="I2:I3"/>
    <mergeCell ref="J2:J3"/>
    <mergeCell ref="U2:U3"/>
    <mergeCell ref="V2:V3"/>
    <mergeCell ref="S2:S3"/>
    <mergeCell ref="T2:T3"/>
    <mergeCell ref="Q2:Q3"/>
    <mergeCell ref="R2:R3"/>
    <mergeCell ref="O2:O3"/>
    <mergeCell ref="P2:P3"/>
    <mergeCell ref="Y2:Y3"/>
    <mergeCell ref="Z2:Z3"/>
    <mergeCell ref="A1:H1"/>
    <mergeCell ref="A2:A3"/>
    <mergeCell ref="M2:M3"/>
    <mergeCell ref="N2:N3"/>
    <mergeCell ref="F2:F3"/>
    <mergeCell ref="L2:L3"/>
    <mergeCell ref="B2:B3"/>
    <mergeCell ref="K2:K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10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Aktovy_Zal</cp:lastModifiedBy>
  <cp:lastPrinted>2021-07-07T07:46:39Z</cp:lastPrinted>
  <dcterms:created xsi:type="dcterms:W3CDTF">2003-04-02T10:25:02Z</dcterms:created>
  <dcterms:modified xsi:type="dcterms:W3CDTF">2021-08-05T07:44:46Z</dcterms:modified>
  <cp:category/>
  <cp:version/>
  <cp:contentType/>
  <cp:contentStatus/>
</cp:coreProperties>
</file>