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ТПС" sheetId="1" r:id="rId1"/>
  </sheets>
  <calcPr calcId="152511"/>
</workbook>
</file>

<file path=xl/calcChain.xml><?xml version="1.0" encoding="utf-8"?>
<calcChain xmlns="http://schemas.openxmlformats.org/spreadsheetml/2006/main">
  <c r="C25" i="1" l="1"/>
  <c r="C77" i="1" l="1"/>
  <c r="C76" i="1"/>
  <c r="C79" i="1" s="1"/>
  <c r="C67" i="1"/>
  <c r="C66" i="1"/>
  <c r="C65" i="1"/>
  <c r="C68" i="1" s="1"/>
  <c r="C50" i="1"/>
  <c r="C49" i="1"/>
  <c r="C48" i="1"/>
  <c r="C47" i="1"/>
  <c r="C27" i="1"/>
  <c r="C26" i="1"/>
  <c r="C24" i="1"/>
  <c r="C51" i="1" l="1"/>
  <c r="C28" i="1"/>
  <c r="C80" i="1"/>
  <c r="A96" i="1" l="1"/>
  <c r="A80" i="1"/>
  <c r="C85" i="1"/>
  <c r="C95" i="1" l="1"/>
  <c r="C92" i="1"/>
  <c r="C88" i="1"/>
  <c r="C96" i="1" l="1"/>
</calcChain>
</file>

<file path=xl/sharedStrings.xml><?xml version="1.0" encoding="utf-8"?>
<sst xmlns="http://schemas.openxmlformats.org/spreadsheetml/2006/main" count="159" uniqueCount="97">
  <si>
    <t>Группа</t>
  </si>
  <si>
    <t>ИТОГО</t>
  </si>
  <si>
    <t xml:space="preserve">ИТОГО </t>
  </si>
  <si>
    <t>ВСЕГО</t>
  </si>
  <si>
    <t>1 курс</t>
  </si>
  <si>
    <t>2 курс</t>
  </si>
  <si>
    <t>3 курс</t>
  </si>
  <si>
    <t>4 курс</t>
  </si>
  <si>
    <t>Профессия</t>
  </si>
  <si>
    <t>ТМ-71/72</t>
  </si>
  <si>
    <t>МТЭ-71/72</t>
  </si>
  <si>
    <t>ПК-71/72</t>
  </si>
  <si>
    <t>АТ-71/72</t>
  </si>
  <si>
    <t>ПК-73/74</t>
  </si>
  <si>
    <t>15.02.09 Аддитивные технологии, 3 года 10 месяцев</t>
  </si>
  <si>
    <t>15.02.08 Технология машиностроения, 3 года 10 месяцев</t>
  </si>
  <si>
    <t>15.02.01 Монтаж и техническая эксплуатация промышленного оборудования (по отраслям), 3 года 10 месяцев</t>
  </si>
  <si>
    <t>15.01.05 Сварщик (ручной и частично механизированной сварки (наплавки)), 2 года 10 месяцев</t>
  </si>
  <si>
    <t>08.01.05 Мастер столярно-плотничных и паркетных работ, 2 года 10 месяцев</t>
  </si>
  <si>
    <t>43.01.02 Парикмахер, 2 года 10 месяцев</t>
  </si>
  <si>
    <t>16909 Портной, 1 год 10 месяцев</t>
  </si>
  <si>
    <t>18466 Слесарь механосборочных работ, 1 год 10 месяцев</t>
  </si>
  <si>
    <t>13249 Кухонный рабочий, 1 год 10 месяцев</t>
  </si>
  <si>
    <t>15.02.01 Монтаж и техническая эксплуатация промышленного оборудования, 3 года 10 месяцев</t>
  </si>
  <si>
    <t>ПК-75/76</t>
  </si>
  <si>
    <t>ОЧНОЕ</t>
  </si>
  <si>
    <t>ЗАОЧНОЕ</t>
  </si>
  <si>
    <t>ЗТМ-81</t>
  </si>
  <si>
    <t>ЗМТЭ-81</t>
  </si>
  <si>
    <t>ЗМТЭ-71</t>
  </si>
  <si>
    <t>АТ-81/82</t>
  </si>
  <si>
    <t>АТ-83/84</t>
  </si>
  <si>
    <t>ТМП-81/82</t>
  </si>
  <si>
    <t>МТОР-81/82</t>
  </si>
  <si>
    <t>ОП-81/82</t>
  </si>
  <si>
    <t>ЭГС-81/82</t>
  </si>
  <si>
    <t>МСР-81/82</t>
  </si>
  <si>
    <t>МС-81/82</t>
  </si>
  <si>
    <t>ПК-81/82</t>
  </si>
  <si>
    <t>ПК-83/84</t>
  </si>
  <si>
    <t>15.02.09 Аддитивные технологии, 2 года 10 месяцев</t>
  </si>
  <si>
    <t>Пр(д)-81/82</t>
  </si>
  <si>
    <t>ПК (д)-85/86</t>
  </si>
  <si>
    <t>АТ-91/92</t>
  </si>
  <si>
    <t>15.01.32 Оператор станков с программным управлением, 2 года 10 месяцев</t>
  </si>
  <si>
    <t>15.02.15 Технология металлообрабатывающего производства, 4 года 10 месяцев</t>
  </si>
  <si>
    <t>15.02.12 Монтаж, техническое обслуживание и ремонт промышленного оборудования (по отраслям), 3 года 10 месяцев</t>
  </si>
  <si>
    <t>18783 Станочник деревообрабатывающих станков, 1 год 10 месяцев</t>
  </si>
  <si>
    <t>АТ-93/94</t>
  </si>
  <si>
    <t>ТМП-91/92</t>
  </si>
  <si>
    <t>МТОР-91/92</t>
  </si>
  <si>
    <t>ОП-91/92</t>
  </si>
  <si>
    <t>ЭГС-91/92</t>
  </si>
  <si>
    <t>МСР-91/92</t>
  </si>
  <si>
    <t>МС-91/92</t>
  </si>
  <si>
    <t>Пр(д)-91/92</t>
  </si>
  <si>
    <t>ПК-91/92</t>
  </si>
  <si>
    <t>ПК-93/94</t>
  </si>
  <si>
    <t>ПК(д)-95/96</t>
  </si>
  <si>
    <t>П-91</t>
  </si>
  <si>
    <t>С-93</t>
  </si>
  <si>
    <t>СД-91</t>
  </si>
  <si>
    <t>Кр-91</t>
  </si>
  <si>
    <t>ЗТМ-91</t>
  </si>
  <si>
    <t>АТ(д)-95/96</t>
  </si>
  <si>
    <t>АТ-01/02 (9 кл)</t>
  </si>
  <si>
    <t>АТ(д)-03/04 (11 кл)</t>
  </si>
  <si>
    <t>ТМП-01/02 (9 кл)</t>
  </si>
  <si>
    <t>МТОР-01/02 (9 кл)</t>
  </si>
  <si>
    <t>ЭГС-03/04 (11 кл)</t>
  </si>
  <si>
    <t>ОП-01/02 (9 кл)</t>
  </si>
  <si>
    <t>ЭГС-01/02 (9 кл)</t>
  </si>
  <si>
    <t>ЭМ-01/02 (9 кл)</t>
  </si>
  <si>
    <t>МСР-01/02 (9 кл)</t>
  </si>
  <si>
    <t>МС-01/02 (9 кл)</t>
  </si>
  <si>
    <t>Пр(д)-01/02 (9 кл)</t>
  </si>
  <si>
    <t>ПК-01/02 (9 кл)</t>
  </si>
  <si>
    <t>ПК(д)-03/04 (9 кл)</t>
  </si>
  <si>
    <t>П-01 (ОВЗ)</t>
  </si>
  <si>
    <t>С-03 (ОВЗ)</t>
  </si>
  <si>
    <t>СД-01 (ОВЗ)</t>
  </si>
  <si>
    <t>Кр-01 (ОВЗ)</t>
  </si>
  <si>
    <t>15.01.05 Сварщик (ручной и частично механизированной сварки (наплавки)), 10 месяцев</t>
  </si>
  <si>
    <t>13.01.10 Электромонтер по ремонтуи обслуживанию электрооборудования (по отраслям), 2 года 10 месяцев</t>
  </si>
  <si>
    <t>15.01.35 Мастер слесарных работ, 2 года 10 месяцев</t>
  </si>
  <si>
    <t>43.01.09 Повар, кондитер, 3 года 10 месяцев</t>
  </si>
  <si>
    <t>Пр(д)-03/04 (9 кл)</t>
  </si>
  <si>
    <t>ПК(д)-05/06 (9 кл)</t>
  </si>
  <si>
    <t>ЗТМ-01</t>
  </si>
  <si>
    <t>ЗМТЭ-01</t>
  </si>
  <si>
    <t>Количество групп</t>
  </si>
  <si>
    <t>ИТОГО ОВЗ</t>
  </si>
  <si>
    <t>ИТОГО ППССЗ бюджет</t>
  </si>
  <si>
    <t>ИТОГО ППКРС бюджет</t>
  </si>
  <si>
    <t>ИТОГО внебюджет</t>
  </si>
  <si>
    <t>ПК(д)-07/08 (11 кл)</t>
  </si>
  <si>
    <t>43.01.09 Повар, кондитер, 1 год 10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</si>
</sst>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0" fontId="6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0" borderId="0" xfId="0" applyFont="1"/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B96"/>
  <sheetViews>
    <sheetView tabSelected="1" workbookViewId="0">
      <selection activeCell="D26" sqref="D26"/>
    </sheetView>
  </sheetViews>
  <sheetFormatPr defaultRowHeight="15" x14ac:dyDescent="0.25"/>
  <cols>
    <col min="1" max="1" width="11.5703125" customWidth="1"/>
    <col min="2" max="2" width="21.42578125" customWidth="1"/>
    <col min="3" max="3" width="10.42578125" customWidth="1"/>
    <col min="4" max="4" width="83.85546875" customWidth="1"/>
  </cols>
  <sheetData>
    <row r="1" spans="1:4" s="24" customFormat="1" ht="30" x14ac:dyDescent="0.25">
      <c r="A1" s="3" t="s">
        <v>90</v>
      </c>
      <c r="B1" s="3" t="s">
        <v>0</v>
      </c>
      <c r="C1" s="2">
        <v>44154</v>
      </c>
      <c r="D1" s="3" t="s">
        <v>8</v>
      </c>
    </row>
    <row r="2" spans="1:4" ht="21" x14ac:dyDescent="0.25">
      <c r="A2" s="28" t="s">
        <v>25</v>
      </c>
      <c r="B2" s="28"/>
      <c r="C2" s="28"/>
      <c r="D2" s="28"/>
    </row>
    <row r="3" spans="1:4" x14ac:dyDescent="0.25">
      <c r="A3" s="26" t="s">
        <v>4</v>
      </c>
      <c r="B3" s="26"/>
      <c r="C3" s="26"/>
      <c r="D3" s="26"/>
    </row>
    <row r="4" spans="1:4" ht="14.25" customHeight="1" x14ac:dyDescent="0.25">
      <c r="A4" s="23">
        <v>1</v>
      </c>
      <c r="B4" s="1" t="s">
        <v>65</v>
      </c>
      <c r="C4" s="7">
        <v>31</v>
      </c>
      <c r="D4" s="6" t="s">
        <v>14</v>
      </c>
    </row>
    <row r="5" spans="1:4" ht="14.25" customHeight="1" x14ac:dyDescent="0.25">
      <c r="A5" s="23">
        <v>2</v>
      </c>
      <c r="B5" s="1" t="s">
        <v>66</v>
      </c>
      <c r="C5" s="7">
        <v>17</v>
      </c>
      <c r="D5" s="6" t="s">
        <v>40</v>
      </c>
    </row>
    <row r="6" spans="1:4" ht="14.25" customHeight="1" x14ac:dyDescent="0.25">
      <c r="A6" s="23">
        <v>3</v>
      </c>
      <c r="B6" s="1" t="s">
        <v>67</v>
      </c>
      <c r="C6" s="7">
        <v>27</v>
      </c>
      <c r="D6" s="6" t="s">
        <v>45</v>
      </c>
    </row>
    <row r="7" spans="1:4" ht="14.25" customHeight="1" x14ac:dyDescent="0.25">
      <c r="A7" s="23">
        <v>4</v>
      </c>
      <c r="B7" s="1" t="s">
        <v>68</v>
      </c>
      <c r="C7" s="7">
        <v>29</v>
      </c>
      <c r="D7" s="6" t="s">
        <v>46</v>
      </c>
    </row>
    <row r="8" spans="1:4" ht="13.5" customHeight="1" x14ac:dyDescent="0.25">
      <c r="A8" s="23">
        <v>5</v>
      </c>
      <c r="B8" s="1" t="s">
        <v>70</v>
      </c>
      <c r="C8" s="7">
        <v>27</v>
      </c>
      <c r="D8" s="6" t="s">
        <v>44</v>
      </c>
    </row>
    <row r="9" spans="1:4" ht="14.25" customHeight="1" x14ac:dyDescent="0.25">
      <c r="A9" s="23">
        <v>6</v>
      </c>
      <c r="B9" s="1" t="s">
        <v>71</v>
      </c>
      <c r="C9" s="7">
        <v>26</v>
      </c>
      <c r="D9" s="6" t="s">
        <v>17</v>
      </c>
    </row>
    <row r="10" spans="1:4" ht="12.75" customHeight="1" x14ac:dyDescent="0.25">
      <c r="A10" s="23">
        <v>7</v>
      </c>
      <c r="B10" s="1" t="s">
        <v>69</v>
      </c>
      <c r="C10" s="7">
        <v>24</v>
      </c>
      <c r="D10" s="6" t="s">
        <v>82</v>
      </c>
    </row>
    <row r="11" spans="1:4" ht="12.75" customHeight="1" x14ac:dyDescent="0.25">
      <c r="A11" s="23">
        <v>8</v>
      </c>
      <c r="B11" s="1" t="s">
        <v>72</v>
      </c>
      <c r="C11" s="7">
        <v>27</v>
      </c>
      <c r="D11" s="6" t="s">
        <v>83</v>
      </c>
    </row>
    <row r="12" spans="1:4" ht="13.5" customHeight="1" x14ac:dyDescent="0.25">
      <c r="A12" s="23">
        <v>9</v>
      </c>
      <c r="B12" s="1" t="s">
        <v>73</v>
      </c>
      <c r="C12" s="7">
        <v>30</v>
      </c>
      <c r="D12" s="6" t="s">
        <v>84</v>
      </c>
    </row>
    <row r="13" spans="1:4" ht="14.25" customHeight="1" x14ac:dyDescent="0.25">
      <c r="A13" s="23">
        <v>10</v>
      </c>
      <c r="B13" s="1" t="s">
        <v>74</v>
      </c>
      <c r="C13" s="7">
        <v>26</v>
      </c>
      <c r="D13" s="6" t="s">
        <v>18</v>
      </c>
    </row>
    <row r="14" spans="1:4" ht="14.25" customHeight="1" x14ac:dyDescent="0.25">
      <c r="A14" s="23">
        <v>11</v>
      </c>
      <c r="B14" s="1" t="s">
        <v>75</v>
      </c>
      <c r="C14" s="7">
        <v>25</v>
      </c>
      <c r="D14" s="6" t="s">
        <v>19</v>
      </c>
    </row>
    <row r="15" spans="1:4" ht="14.25" customHeight="1" x14ac:dyDescent="0.25">
      <c r="A15" s="23">
        <v>12</v>
      </c>
      <c r="B15" s="1" t="s">
        <v>86</v>
      </c>
      <c r="C15" s="7">
        <v>23</v>
      </c>
      <c r="D15" s="6" t="s">
        <v>19</v>
      </c>
    </row>
    <row r="16" spans="1:4" ht="14.25" customHeight="1" x14ac:dyDescent="0.25">
      <c r="A16" s="23">
        <v>13</v>
      </c>
      <c r="B16" s="1" t="s">
        <v>76</v>
      </c>
      <c r="C16" s="7">
        <v>30</v>
      </c>
      <c r="D16" s="6" t="s">
        <v>85</v>
      </c>
    </row>
    <row r="17" spans="1:4" ht="14.25" customHeight="1" x14ac:dyDescent="0.25">
      <c r="A17" s="23">
        <v>14</v>
      </c>
      <c r="B17" s="1" t="s">
        <v>77</v>
      </c>
      <c r="C17" s="7">
        <v>29</v>
      </c>
      <c r="D17" s="6" t="s">
        <v>85</v>
      </c>
    </row>
    <row r="18" spans="1:4" ht="14.25" customHeight="1" x14ac:dyDescent="0.25">
      <c r="A18" s="23">
        <v>15</v>
      </c>
      <c r="B18" s="1" t="s">
        <v>87</v>
      </c>
      <c r="C18" s="7">
        <v>26</v>
      </c>
      <c r="D18" s="6" t="s">
        <v>85</v>
      </c>
    </row>
    <row r="19" spans="1:4" ht="14.25" customHeight="1" x14ac:dyDescent="0.25">
      <c r="A19" s="23">
        <v>16</v>
      </c>
      <c r="B19" s="1" t="s">
        <v>95</v>
      </c>
      <c r="C19" s="7">
        <v>9</v>
      </c>
      <c r="D19" s="6" t="s">
        <v>96</v>
      </c>
    </row>
    <row r="20" spans="1:4" ht="14.25" customHeight="1" x14ac:dyDescent="0.25">
      <c r="A20" s="23">
        <v>17</v>
      </c>
      <c r="B20" s="1" t="s">
        <v>78</v>
      </c>
      <c r="C20" s="7">
        <v>12</v>
      </c>
      <c r="D20" s="6" t="s">
        <v>20</v>
      </c>
    </row>
    <row r="21" spans="1:4" ht="14.25" customHeight="1" x14ac:dyDescent="0.25">
      <c r="A21" s="23">
        <v>18</v>
      </c>
      <c r="B21" s="1" t="s">
        <v>79</v>
      </c>
      <c r="C21" s="7">
        <v>16</v>
      </c>
      <c r="D21" s="6" t="s">
        <v>21</v>
      </c>
    </row>
    <row r="22" spans="1:4" ht="12.75" customHeight="1" x14ac:dyDescent="0.25">
      <c r="A22" s="23">
        <v>19</v>
      </c>
      <c r="B22" s="1" t="s">
        <v>80</v>
      </c>
      <c r="C22" s="7">
        <v>11</v>
      </c>
      <c r="D22" s="5" t="s">
        <v>47</v>
      </c>
    </row>
    <row r="23" spans="1:4" ht="12.75" customHeight="1" x14ac:dyDescent="0.25">
      <c r="A23" s="23">
        <v>20</v>
      </c>
      <c r="B23" s="1" t="s">
        <v>81</v>
      </c>
      <c r="C23" s="7">
        <v>12</v>
      </c>
      <c r="D23" s="6" t="s">
        <v>22</v>
      </c>
    </row>
    <row r="24" spans="1:4" ht="12.75" customHeight="1" x14ac:dyDescent="0.25">
      <c r="A24" s="23"/>
      <c r="B24" s="1" t="s">
        <v>92</v>
      </c>
      <c r="C24" s="7">
        <f>SUM(C4,C6,C7)</f>
        <v>87</v>
      </c>
      <c r="D24" s="6"/>
    </row>
    <row r="25" spans="1:4" ht="12.75" customHeight="1" x14ac:dyDescent="0.25">
      <c r="A25" s="23"/>
      <c r="B25" s="1" t="s">
        <v>93</v>
      </c>
      <c r="C25" s="7">
        <f>SUM(C8:C13,C16)</f>
        <v>190</v>
      </c>
      <c r="D25" s="6"/>
    </row>
    <row r="26" spans="1:4" ht="12.75" customHeight="1" x14ac:dyDescent="0.25">
      <c r="A26" s="23"/>
      <c r="B26" s="1" t="s">
        <v>91</v>
      </c>
      <c r="C26" s="7">
        <f>SUM(C20:C23)</f>
        <v>51</v>
      </c>
      <c r="D26" s="6"/>
    </row>
    <row r="27" spans="1:4" ht="15" customHeight="1" x14ac:dyDescent="0.25">
      <c r="A27" s="23"/>
      <c r="B27" s="1" t="s">
        <v>94</v>
      </c>
      <c r="C27" s="7">
        <f>SUM(C5,C14:C15,C17:C19)</f>
        <v>129</v>
      </c>
      <c r="D27" s="6"/>
    </row>
    <row r="28" spans="1:4" s="8" customFormat="1" ht="14.25" customHeight="1" x14ac:dyDescent="0.25">
      <c r="A28" s="25">
        <v>20</v>
      </c>
      <c r="B28" s="9" t="s">
        <v>1</v>
      </c>
      <c r="C28" s="10">
        <f>SUM(C24:C27)</f>
        <v>457</v>
      </c>
      <c r="D28" s="11"/>
    </row>
    <row r="29" spans="1:4" ht="14.25" customHeight="1" x14ac:dyDescent="0.25">
      <c r="A29" s="26" t="s">
        <v>5</v>
      </c>
      <c r="B29" s="26"/>
      <c r="C29" s="26"/>
      <c r="D29" s="26"/>
    </row>
    <row r="30" spans="1:4" ht="14.25" customHeight="1" x14ac:dyDescent="0.25">
      <c r="A30" s="23">
        <v>1</v>
      </c>
      <c r="B30" s="1" t="s">
        <v>43</v>
      </c>
      <c r="C30" s="7">
        <v>27</v>
      </c>
      <c r="D30" s="6" t="s">
        <v>14</v>
      </c>
    </row>
    <row r="31" spans="1:4" ht="14.25" customHeight="1" x14ac:dyDescent="0.25">
      <c r="A31" s="23">
        <v>2</v>
      </c>
      <c r="B31" s="1" t="s">
        <v>48</v>
      </c>
      <c r="C31" s="7">
        <v>23</v>
      </c>
      <c r="D31" s="6" t="s">
        <v>40</v>
      </c>
    </row>
    <row r="32" spans="1:4" ht="14.25" customHeight="1" x14ac:dyDescent="0.25">
      <c r="A32" s="23">
        <v>3</v>
      </c>
      <c r="B32" s="1" t="s">
        <v>64</v>
      </c>
      <c r="C32" s="7">
        <v>13</v>
      </c>
      <c r="D32" s="6" t="s">
        <v>14</v>
      </c>
    </row>
    <row r="33" spans="1:4" ht="14.25" customHeight="1" x14ac:dyDescent="0.25">
      <c r="A33" s="23">
        <v>4</v>
      </c>
      <c r="B33" s="1" t="s">
        <v>49</v>
      </c>
      <c r="C33" s="7">
        <v>21</v>
      </c>
      <c r="D33" s="6" t="s">
        <v>45</v>
      </c>
    </row>
    <row r="34" spans="1:4" ht="14.25" customHeight="1" x14ac:dyDescent="0.25">
      <c r="A34" s="23">
        <v>5</v>
      </c>
      <c r="B34" s="1" t="s">
        <v>50</v>
      </c>
      <c r="C34" s="7">
        <v>28</v>
      </c>
      <c r="D34" s="6" t="s">
        <v>46</v>
      </c>
    </row>
    <row r="35" spans="1:4" ht="14.25" customHeight="1" x14ac:dyDescent="0.25">
      <c r="A35" s="23">
        <v>6</v>
      </c>
      <c r="B35" s="1" t="s">
        <v>51</v>
      </c>
      <c r="C35" s="7">
        <v>24</v>
      </c>
      <c r="D35" s="6" t="s">
        <v>44</v>
      </c>
    </row>
    <row r="36" spans="1:4" ht="12" customHeight="1" x14ac:dyDescent="0.25">
      <c r="A36" s="23">
        <v>7</v>
      </c>
      <c r="B36" s="1" t="s">
        <v>52</v>
      </c>
      <c r="C36" s="7">
        <v>22</v>
      </c>
      <c r="D36" s="6" t="s">
        <v>17</v>
      </c>
    </row>
    <row r="37" spans="1:4" ht="14.25" customHeight="1" x14ac:dyDescent="0.25">
      <c r="A37" s="23">
        <v>8</v>
      </c>
      <c r="B37" s="1" t="s">
        <v>53</v>
      </c>
      <c r="C37" s="7">
        <v>21</v>
      </c>
      <c r="D37" s="6" t="s">
        <v>84</v>
      </c>
    </row>
    <row r="38" spans="1:4" ht="12.75" customHeight="1" x14ac:dyDescent="0.25">
      <c r="A38" s="23">
        <v>9</v>
      </c>
      <c r="B38" s="1" t="s">
        <v>54</v>
      </c>
      <c r="C38" s="7">
        <v>26</v>
      </c>
      <c r="D38" s="6" t="s">
        <v>18</v>
      </c>
    </row>
    <row r="39" spans="1:4" ht="12" customHeight="1" x14ac:dyDescent="0.25">
      <c r="A39" s="23">
        <v>10</v>
      </c>
      <c r="B39" s="1" t="s">
        <v>55</v>
      </c>
      <c r="C39" s="7">
        <v>25</v>
      </c>
      <c r="D39" s="6" t="s">
        <v>19</v>
      </c>
    </row>
    <row r="40" spans="1:4" ht="15" customHeight="1" x14ac:dyDescent="0.25">
      <c r="A40" s="23">
        <v>11</v>
      </c>
      <c r="B40" s="1" t="s">
        <v>56</v>
      </c>
      <c r="C40" s="7">
        <v>24</v>
      </c>
      <c r="D40" s="6" t="s">
        <v>85</v>
      </c>
    </row>
    <row r="41" spans="1:4" ht="12.75" customHeight="1" x14ac:dyDescent="0.25">
      <c r="A41" s="23">
        <v>12</v>
      </c>
      <c r="B41" s="1" t="s">
        <v>57</v>
      </c>
      <c r="C41" s="7">
        <v>26</v>
      </c>
      <c r="D41" s="6" t="s">
        <v>85</v>
      </c>
    </row>
    <row r="42" spans="1:4" ht="14.25" customHeight="1" x14ac:dyDescent="0.25">
      <c r="A42" s="23">
        <v>13</v>
      </c>
      <c r="B42" s="1" t="s">
        <v>58</v>
      </c>
      <c r="C42" s="7">
        <v>24</v>
      </c>
      <c r="D42" s="6" t="s">
        <v>85</v>
      </c>
    </row>
    <row r="43" spans="1:4" ht="14.25" customHeight="1" x14ac:dyDescent="0.25">
      <c r="A43" s="23">
        <v>14</v>
      </c>
      <c r="B43" s="1" t="s">
        <v>59</v>
      </c>
      <c r="C43" s="7">
        <v>10</v>
      </c>
      <c r="D43" s="6" t="s">
        <v>20</v>
      </c>
    </row>
    <row r="44" spans="1:4" ht="14.25" customHeight="1" x14ac:dyDescent="0.25">
      <c r="A44" s="23">
        <v>15</v>
      </c>
      <c r="B44" s="1" t="s">
        <v>60</v>
      </c>
      <c r="C44" s="7">
        <v>12</v>
      </c>
      <c r="D44" s="6" t="s">
        <v>21</v>
      </c>
    </row>
    <row r="45" spans="1:4" ht="14.25" customHeight="1" x14ac:dyDescent="0.25">
      <c r="A45" s="23">
        <v>16</v>
      </c>
      <c r="B45" s="1" t="s">
        <v>61</v>
      </c>
      <c r="C45" s="7">
        <v>15</v>
      </c>
      <c r="D45" s="5" t="s">
        <v>47</v>
      </c>
    </row>
    <row r="46" spans="1:4" ht="14.25" customHeight="1" x14ac:dyDescent="0.25">
      <c r="A46" s="23">
        <v>17</v>
      </c>
      <c r="B46" s="1" t="s">
        <v>62</v>
      </c>
      <c r="C46" s="7">
        <v>15</v>
      </c>
      <c r="D46" s="6" t="s">
        <v>22</v>
      </c>
    </row>
    <row r="47" spans="1:4" ht="14.25" customHeight="1" x14ac:dyDescent="0.25">
      <c r="A47" s="23"/>
      <c r="B47" s="1" t="s">
        <v>92</v>
      </c>
      <c r="C47" s="7">
        <f>SUM(C30:C31,C33:C34)</f>
        <v>99</v>
      </c>
      <c r="D47" s="5"/>
    </row>
    <row r="48" spans="1:4" ht="14.25" customHeight="1" x14ac:dyDescent="0.25">
      <c r="A48" s="23"/>
      <c r="B48" s="1" t="s">
        <v>93</v>
      </c>
      <c r="C48" s="7">
        <f>SUM(C35:C38,C40:C41)</f>
        <v>143</v>
      </c>
      <c r="D48" s="5"/>
    </row>
    <row r="49" spans="1:4" ht="14.25" customHeight="1" x14ac:dyDescent="0.25">
      <c r="A49" s="23"/>
      <c r="B49" s="1" t="s">
        <v>91</v>
      </c>
      <c r="C49" s="7">
        <f>SUM(C43:C46)</f>
        <v>52</v>
      </c>
      <c r="D49" s="5"/>
    </row>
    <row r="50" spans="1:4" ht="14.25" customHeight="1" x14ac:dyDescent="0.25">
      <c r="A50" s="23"/>
      <c r="B50" s="1" t="s">
        <v>94</v>
      </c>
      <c r="C50" s="7">
        <f>SUM(C32,C39,C42)</f>
        <v>62</v>
      </c>
      <c r="D50" s="6"/>
    </row>
    <row r="51" spans="1:4" ht="14.25" customHeight="1" x14ac:dyDescent="0.25">
      <c r="A51" s="16">
        <v>17</v>
      </c>
      <c r="B51" s="9" t="s">
        <v>1</v>
      </c>
      <c r="C51" s="10">
        <f>SUM(C47:C50)</f>
        <v>356</v>
      </c>
      <c r="D51" s="12"/>
    </row>
    <row r="52" spans="1:4" ht="14.25" customHeight="1" x14ac:dyDescent="0.25">
      <c r="A52" s="27" t="s">
        <v>6</v>
      </c>
      <c r="B52" s="27"/>
      <c r="C52" s="27"/>
      <c r="D52" s="27"/>
    </row>
    <row r="53" spans="1:4" ht="14.25" customHeight="1" x14ac:dyDescent="0.25">
      <c r="A53" s="23">
        <v>1</v>
      </c>
      <c r="B53" s="1" t="s">
        <v>30</v>
      </c>
      <c r="C53" s="7">
        <v>26</v>
      </c>
      <c r="D53" s="6" t="s">
        <v>14</v>
      </c>
    </row>
    <row r="54" spans="1:4" ht="12" customHeight="1" x14ac:dyDescent="0.25">
      <c r="A54" s="23">
        <v>2</v>
      </c>
      <c r="B54" s="1" t="s">
        <v>31</v>
      </c>
      <c r="C54" s="7">
        <v>19</v>
      </c>
      <c r="D54" s="6" t="s">
        <v>40</v>
      </c>
    </row>
    <row r="55" spans="1:4" ht="13.5" customHeight="1" x14ac:dyDescent="0.25">
      <c r="A55" s="23">
        <v>3</v>
      </c>
      <c r="B55" s="1" t="s">
        <v>32</v>
      </c>
      <c r="C55" s="7">
        <v>22</v>
      </c>
      <c r="D55" s="6" t="s">
        <v>45</v>
      </c>
    </row>
    <row r="56" spans="1:4" ht="12.75" customHeight="1" x14ac:dyDescent="0.25">
      <c r="A56" s="23">
        <v>4</v>
      </c>
      <c r="B56" s="1" t="s">
        <v>33</v>
      </c>
      <c r="C56" s="7">
        <v>26</v>
      </c>
      <c r="D56" s="6" t="s">
        <v>46</v>
      </c>
    </row>
    <row r="57" spans="1:4" ht="15" customHeight="1" x14ac:dyDescent="0.25">
      <c r="A57" s="23">
        <v>5</v>
      </c>
      <c r="B57" s="1" t="s">
        <v>34</v>
      </c>
      <c r="C57" s="7">
        <v>23</v>
      </c>
      <c r="D57" s="6" t="s">
        <v>44</v>
      </c>
    </row>
    <row r="58" spans="1:4" ht="13.5" customHeight="1" x14ac:dyDescent="0.25">
      <c r="A58" s="23">
        <v>6</v>
      </c>
      <c r="B58" s="1" t="s">
        <v>35</v>
      </c>
      <c r="C58" s="7">
        <v>20</v>
      </c>
      <c r="D58" s="6" t="s">
        <v>17</v>
      </c>
    </row>
    <row r="59" spans="1:4" ht="14.25" customHeight="1" x14ac:dyDescent="0.25">
      <c r="A59" s="23">
        <v>7</v>
      </c>
      <c r="B59" s="1" t="s">
        <v>36</v>
      </c>
      <c r="C59" s="7">
        <v>13</v>
      </c>
      <c r="D59" s="6" t="s">
        <v>84</v>
      </c>
    </row>
    <row r="60" spans="1:4" ht="14.25" customHeight="1" x14ac:dyDescent="0.25">
      <c r="A60" s="23">
        <v>8</v>
      </c>
      <c r="B60" s="1" t="s">
        <v>37</v>
      </c>
      <c r="C60" s="7">
        <v>20</v>
      </c>
      <c r="D60" s="6" t="s">
        <v>18</v>
      </c>
    </row>
    <row r="61" spans="1:4" ht="14.25" customHeight="1" x14ac:dyDescent="0.25">
      <c r="A61" s="23">
        <v>9</v>
      </c>
      <c r="B61" s="1" t="s">
        <v>41</v>
      </c>
      <c r="C61" s="7">
        <v>14</v>
      </c>
      <c r="D61" s="6" t="s">
        <v>19</v>
      </c>
    </row>
    <row r="62" spans="1:4" ht="14.25" customHeight="1" x14ac:dyDescent="0.25">
      <c r="A62" s="23">
        <v>10</v>
      </c>
      <c r="B62" s="1" t="s">
        <v>38</v>
      </c>
      <c r="C62" s="7">
        <v>26</v>
      </c>
      <c r="D62" s="6" t="s">
        <v>85</v>
      </c>
    </row>
    <row r="63" spans="1:4" ht="14.25" customHeight="1" x14ac:dyDescent="0.25">
      <c r="A63" s="23">
        <v>11</v>
      </c>
      <c r="B63" s="1" t="s">
        <v>39</v>
      </c>
      <c r="C63" s="7">
        <v>25</v>
      </c>
      <c r="D63" s="6" t="s">
        <v>85</v>
      </c>
    </row>
    <row r="64" spans="1:4" ht="14.25" customHeight="1" x14ac:dyDescent="0.25">
      <c r="A64" s="23">
        <v>12</v>
      </c>
      <c r="B64" s="1" t="s">
        <v>42</v>
      </c>
      <c r="C64" s="7">
        <v>13</v>
      </c>
      <c r="D64" s="6" t="s">
        <v>85</v>
      </c>
    </row>
    <row r="65" spans="1:4" ht="14.25" customHeight="1" x14ac:dyDescent="0.25">
      <c r="A65" s="23"/>
      <c r="B65" s="1" t="s">
        <v>92</v>
      </c>
      <c r="C65" s="7">
        <f>SUM(C53:C56)</f>
        <v>93</v>
      </c>
      <c r="D65" s="6"/>
    </row>
    <row r="66" spans="1:4" ht="14.25" customHeight="1" x14ac:dyDescent="0.25">
      <c r="A66" s="23"/>
      <c r="B66" s="1" t="s">
        <v>93</v>
      </c>
      <c r="C66" s="7">
        <f>SUM(C57:C60,C62:C63)</f>
        <v>127</v>
      </c>
      <c r="D66" s="6"/>
    </row>
    <row r="67" spans="1:4" ht="14.25" customHeight="1" x14ac:dyDescent="0.25">
      <c r="A67" s="23"/>
      <c r="B67" s="1" t="s">
        <v>94</v>
      </c>
      <c r="C67" s="7">
        <f>SUM(C61,C64)</f>
        <v>27</v>
      </c>
      <c r="D67" s="6"/>
    </row>
    <row r="68" spans="1:4" ht="14.25" customHeight="1" x14ac:dyDescent="0.25">
      <c r="A68" s="16">
        <v>12</v>
      </c>
      <c r="B68" s="9" t="s">
        <v>2</v>
      </c>
      <c r="C68" s="10">
        <f>SUM(C65:C67)</f>
        <v>247</v>
      </c>
      <c r="D68" s="13"/>
    </row>
    <row r="69" spans="1:4" ht="14.25" customHeight="1" x14ac:dyDescent="0.25">
      <c r="A69" s="27" t="s">
        <v>7</v>
      </c>
      <c r="B69" s="27"/>
      <c r="C69" s="27"/>
      <c r="D69" s="27"/>
    </row>
    <row r="70" spans="1:4" ht="14.25" customHeight="1" x14ac:dyDescent="0.25">
      <c r="A70" s="23">
        <v>1</v>
      </c>
      <c r="B70" s="1" t="s">
        <v>12</v>
      </c>
      <c r="C70" s="7">
        <v>22</v>
      </c>
      <c r="D70" s="6" t="s">
        <v>14</v>
      </c>
    </row>
    <row r="71" spans="1:4" ht="14.25" customHeight="1" x14ac:dyDescent="0.25">
      <c r="A71" s="23">
        <v>2</v>
      </c>
      <c r="B71" s="1" t="s">
        <v>9</v>
      </c>
      <c r="C71" s="7">
        <v>22</v>
      </c>
      <c r="D71" s="6" t="s">
        <v>15</v>
      </c>
    </row>
    <row r="72" spans="1:4" ht="13.5" customHeight="1" x14ac:dyDescent="0.25">
      <c r="A72" s="23">
        <v>3</v>
      </c>
      <c r="B72" s="1" t="s">
        <v>10</v>
      </c>
      <c r="C72" s="7">
        <v>20</v>
      </c>
      <c r="D72" s="6" t="s">
        <v>16</v>
      </c>
    </row>
    <row r="73" spans="1:4" ht="14.25" customHeight="1" x14ac:dyDescent="0.25">
      <c r="A73" s="23">
        <v>4</v>
      </c>
      <c r="B73" s="1" t="s">
        <v>11</v>
      </c>
      <c r="C73" s="7">
        <v>18</v>
      </c>
      <c r="D73" s="6" t="s">
        <v>85</v>
      </c>
    </row>
    <row r="74" spans="1:4" ht="14.25" customHeight="1" x14ac:dyDescent="0.25">
      <c r="A74" s="23">
        <v>5</v>
      </c>
      <c r="B74" s="1" t="s">
        <v>13</v>
      </c>
      <c r="C74" s="7">
        <v>22</v>
      </c>
      <c r="D74" s="6" t="s">
        <v>85</v>
      </c>
    </row>
    <row r="75" spans="1:4" ht="14.25" customHeight="1" x14ac:dyDescent="0.25">
      <c r="A75" s="23">
        <v>6</v>
      </c>
      <c r="B75" s="1" t="s">
        <v>24</v>
      </c>
      <c r="C75" s="7">
        <v>17</v>
      </c>
      <c r="D75" s="6" t="s">
        <v>85</v>
      </c>
    </row>
    <row r="76" spans="1:4" ht="14.25" customHeight="1" x14ac:dyDescent="0.25">
      <c r="A76" s="23"/>
      <c r="B76" s="1" t="s">
        <v>92</v>
      </c>
      <c r="C76" s="7">
        <f>SUM(C70:C72)</f>
        <v>64</v>
      </c>
      <c r="D76" s="6"/>
    </row>
    <row r="77" spans="1:4" ht="14.25" customHeight="1" x14ac:dyDescent="0.25">
      <c r="A77" s="23"/>
      <c r="B77" s="1" t="s">
        <v>93</v>
      </c>
      <c r="C77" s="7">
        <f>SUM(C73:C75)</f>
        <v>57</v>
      </c>
      <c r="D77" s="6"/>
    </row>
    <row r="78" spans="1:4" ht="14.25" customHeight="1" x14ac:dyDescent="0.25">
      <c r="A78" s="23"/>
      <c r="B78" s="1" t="s">
        <v>94</v>
      </c>
      <c r="C78" s="7">
        <v>0</v>
      </c>
      <c r="D78" s="6"/>
    </row>
    <row r="79" spans="1:4" ht="15" customHeight="1" x14ac:dyDescent="0.25">
      <c r="A79" s="16">
        <v>6</v>
      </c>
      <c r="B79" s="9" t="s">
        <v>2</v>
      </c>
      <c r="C79" s="10">
        <f>SUM(C76:C78)</f>
        <v>121</v>
      </c>
      <c r="D79" s="12"/>
    </row>
    <row r="80" spans="1:4" s="21" customFormat="1" ht="17.25" customHeight="1" x14ac:dyDescent="0.3">
      <c r="A80" s="17">
        <f>SUM(A79,A68,A51,A28)</f>
        <v>55</v>
      </c>
      <c r="B80" s="18" t="s">
        <v>3</v>
      </c>
      <c r="C80" s="19">
        <f>SUM(C79,C68,C51,C28)</f>
        <v>1181</v>
      </c>
      <c r="D80" s="20"/>
    </row>
    <row r="81" spans="1:886" ht="21" x14ac:dyDescent="0.25">
      <c r="A81" s="29" t="s">
        <v>26</v>
      </c>
      <c r="B81" s="29"/>
      <c r="C81" s="29"/>
      <c r="D81" s="29"/>
    </row>
    <row r="82" spans="1:886" x14ac:dyDescent="0.25">
      <c r="A82" s="26" t="s">
        <v>4</v>
      </c>
      <c r="B82" s="26"/>
      <c r="C82" s="26"/>
      <c r="D82" s="26"/>
    </row>
    <row r="83" spans="1:886" x14ac:dyDescent="0.25">
      <c r="A83" s="23">
        <v>1</v>
      </c>
      <c r="B83" s="1" t="s">
        <v>88</v>
      </c>
      <c r="C83" s="4">
        <v>0</v>
      </c>
      <c r="D83" s="6" t="s">
        <v>15</v>
      </c>
    </row>
    <row r="84" spans="1:886" x14ac:dyDescent="0.25">
      <c r="A84" s="23">
        <v>2</v>
      </c>
      <c r="B84" s="1" t="s">
        <v>89</v>
      </c>
      <c r="C84" s="4">
        <v>3</v>
      </c>
      <c r="D84" s="6" t="s">
        <v>23</v>
      </c>
    </row>
    <row r="85" spans="1:886" x14ac:dyDescent="0.25">
      <c r="A85" s="16">
        <v>2</v>
      </c>
      <c r="B85" s="9" t="s">
        <v>2</v>
      </c>
      <c r="C85" s="10">
        <f t="shared" ref="C85" si="0">SUM(C83:C84)</f>
        <v>3</v>
      </c>
      <c r="D85" s="12"/>
    </row>
    <row r="86" spans="1:886" x14ac:dyDescent="0.25">
      <c r="A86" s="26" t="s">
        <v>5</v>
      </c>
      <c r="B86" s="26"/>
      <c r="C86" s="26"/>
      <c r="D86" s="26"/>
    </row>
    <row r="87" spans="1:886" s="1" customFormat="1" ht="13.5" customHeight="1" x14ac:dyDescent="0.25">
      <c r="A87" s="23">
        <v>1</v>
      </c>
      <c r="B87" s="1" t="s">
        <v>63</v>
      </c>
      <c r="C87" s="4">
        <v>2</v>
      </c>
      <c r="D87" s="6" t="s">
        <v>15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</row>
    <row r="88" spans="1:886" x14ac:dyDescent="0.25">
      <c r="A88" s="16">
        <v>1</v>
      </c>
      <c r="B88" s="9" t="s">
        <v>2</v>
      </c>
      <c r="C88" s="10">
        <f t="shared" ref="C88" si="1">SUM(C87)</f>
        <v>2</v>
      </c>
      <c r="D88" s="12"/>
    </row>
    <row r="89" spans="1:886" x14ac:dyDescent="0.25">
      <c r="A89" s="27" t="s">
        <v>6</v>
      </c>
      <c r="B89" s="27"/>
      <c r="C89" s="27"/>
      <c r="D89" s="27"/>
    </row>
    <row r="90" spans="1:886" ht="12.75" customHeight="1" x14ac:dyDescent="0.25">
      <c r="A90" s="23">
        <v>1</v>
      </c>
      <c r="B90" s="1" t="s">
        <v>27</v>
      </c>
      <c r="C90" s="14">
        <v>3</v>
      </c>
      <c r="D90" s="6" t="s">
        <v>15</v>
      </c>
    </row>
    <row r="91" spans="1:886" ht="14.25" customHeight="1" x14ac:dyDescent="0.25">
      <c r="A91" s="23">
        <v>2</v>
      </c>
      <c r="B91" s="1" t="s">
        <v>28</v>
      </c>
      <c r="C91" s="4">
        <v>2</v>
      </c>
      <c r="D91" s="6" t="s">
        <v>23</v>
      </c>
    </row>
    <row r="92" spans="1:886" x14ac:dyDescent="0.25">
      <c r="A92" s="16">
        <v>2</v>
      </c>
      <c r="B92" s="9" t="s">
        <v>2</v>
      </c>
      <c r="C92" s="10">
        <f t="shared" ref="C92" si="2">SUM(C90:C91)</f>
        <v>5</v>
      </c>
      <c r="D92" s="12"/>
    </row>
    <row r="93" spans="1:886" x14ac:dyDescent="0.25">
      <c r="A93" s="27" t="s">
        <v>7</v>
      </c>
      <c r="B93" s="27"/>
      <c r="C93" s="27"/>
      <c r="D93" s="27"/>
    </row>
    <row r="94" spans="1:886" ht="13.5" customHeight="1" x14ac:dyDescent="0.25">
      <c r="A94" s="23">
        <v>1</v>
      </c>
      <c r="B94" s="1" t="s">
        <v>29</v>
      </c>
      <c r="C94" s="4">
        <v>3</v>
      </c>
      <c r="D94" s="6" t="s">
        <v>23</v>
      </c>
    </row>
    <row r="95" spans="1:886" x14ac:dyDescent="0.25">
      <c r="A95" s="16">
        <v>1</v>
      </c>
      <c r="B95" s="9" t="s">
        <v>2</v>
      </c>
      <c r="C95" s="10">
        <f t="shared" ref="C95" si="3">SUM(C94)</f>
        <v>3</v>
      </c>
      <c r="D95" s="12"/>
    </row>
    <row r="96" spans="1:886" s="21" customFormat="1" ht="18.75" customHeight="1" x14ac:dyDescent="0.3">
      <c r="A96" s="22">
        <f>SUM(A85,A88,A92,A95)</f>
        <v>6</v>
      </c>
      <c r="B96" s="18" t="s">
        <v>3</v>
      </c>
      <c r="C96" s="19">
        <f t="shared" ref="C96" si="4">SUM(C95,C92,C88,C85)</f>
        <v>13</v>
      </c>
      <c r="D96" s="20"/>
    </row>
  </sheetData>
  <mergeCells count="10">
    <mergeCell ref="A82:D82"/>
    <mergeCell ref="A86:D86"/>
    <mergeCell ref="A89:D89"/>
    <mergeCell ref="A93:D93"/>
    <mergeCell ref="A2:D2"/>
    <mergeCell ref="A3:D3"/>
    <mergeCell ref="A29:D29"/>
    <mergeCell ref="A52:D52"/>
    <mergeCell ref="A69:D69"/>
    <mergeCell ref="A81:D81"/>
  </mergeCells>
  <printOptions horizontalCentered="1" verticalCentered="1"/>
  <pageMargins left="0.11811023622047245" right="0.11811023622047245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КТПС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2020-11-19T04:56:54Z</dcterms:modified>
</cp:coreProperties>
</file>